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H3ZMG3ZK\"/>
    </mc:Choice>
  </mc:AlternateContent>
  <bookViews>
    <workbookView xWindow="360" yWindow="2160" windowWidth="15600" windowHeight="6150" tabRatio="505"/>
  </bookViews>
  <sheets>
    <sheet name="Índice " sheetId="27" r:id="rId1"/>
    <sheet name="C.1" sheetId="9" r:id="rId2"/>
    <sheet name="C.2" sheetId="24" r:id="rId3"/>
    <sheet name="G.1" sheetId="26" r:id="rId4"/>
  </sheets>
  <externalReferences>
    <externalReference r:id="rId5"/>
    <externalReference r:id="rId6"/>
  </externalReferences>
  <definedNames>
    <definedName name="__123Graph_A" hidden="1">'[1]Prod. Agrícolas de Exportación'!#REF!</definedName>
    <definedName name="__123Graph_B" hidden="1">'[1]Prod. Agrícolas de Exportación'!#REF!</definedName>
    <definedName name="_xlnm.Print_Area" localSheetId="1">'C.1'!$A$1:$G$441</definedName>
    <definedName name="_xlnm.Print_Area" localSheetId="2">'C.2'!#REF!,'C.2'!#REF!,'C.2'!$V$1:$AO$224,'C.2'!$A$1:$T$224</definedName>
    <definedName name="_xlnm.Print_Area" localSheetId="0">'Índice '!$B$2:$C$22</definedName>
    <definedName name="Fechacomponentes" localSheetId="0">OFFSET(#REF!,0,0,COUNT(#REF!))</definedName>
    <definedName name="Fechacomponentes">OFFSET(#REF!,0,0,COUNT(#REF!))</definedName>
    <definedName name="Original" localSheetId="0">OFFSET('[2]1.0'!$C$22,0,0,COUNT('[2]1.0'!$C$22:$C$442))</definedName>
    <definedName name="Original">OFFSET('C.1'!$C$57,0,0,COUNT('C.1'!$C$57:$C$440))</definedName>
    <definedName name="OriginalComponentes" localSheetId="0">OFFSET(#REF!,0,0,COUNT(#REF!))</definedName>
    <definedName name="OriginalComponentes">OFFSET(#REF!,0,0,COUNT(#REF!))</definedName>
    <definedName name="TCcomponentes" localSheetId="0">OFFSET(#REF!,0,0,COUNT(#REF!))</definedName>
    <definedName name="TCcomponentes">OFFSET(#REF!,0,0,COUNT(#REF!))</definedName>
    <definedName name="Tendencia" localSheetId="0">OFFSET('[2]1.0'!$E$22,0,0,COUNT('[2]1.0'!$E$22:$E$442))</definedName>
    <definedName name="Tendencia">OFFSET('C.1'!$E$57,0,0,COUNT('C.1'!$E$57:$E$440))</definedName>
    <definedName name="Varoriginalcompon" localSheetId="0">OFFSET(#REF!,0,0,COUNT(#REF!))</definedName>
    <definedName name="Varoriginalcompon">OFFSET(#REF!,0,0,COUNT(#REF!))</definedName>
    <definedName name="VarTCcompon" localSheetId="0">OFFSET(#REF!,0,0,COUNT(#REF!))</definedName>
    <definedName name="VarTCcompon">OFFSET(#REF!,0,0,COUNT(#REF!))</definedName>
  </definedNames>
  <calcPr calcId="162913"/>
</workbook>
</file>

<file path=xl/calcChain.xml><?xml version="1.0" encoding="utf-8"?>
<calcChain xmlns="http://schemas.openxmlformats.org/spreadsheetml/2006/main">
  <c r="AO122" i="24" l="1"/>
  <c r="AN122" i="24"/>
  <c r="AM122" i="24"/>
  <c r="AL122" i="24"/>
  <c r="AK122" i="24"/>
  <c r="AJ122" i="24"/>
  <c r="AI122" i="24"/>
  <c r="AH122" i="24"/>
  <c r="AG122" i="24"/>
  <c r="AF122" i="24"/>
  <c r="AE122" i="24"/>
  <c r="AD122" i="24"/>
  <c r="AC122" i="24"/>
  <c r="AB122" i="24"/>
  <c r="AA122" i="24"/>
  <c r="Z122" i="24"/>
  <c r="Y122" i="24"/>
  <c r="X122" i="24"/>
  <c r="W122" i="24"/>
  <c r="AO121" i="24"/>
  <c r="AN121" i="24"/>
  <c r="AM121" i="24"/>
  <c r="AL121" i="24"/>
  <c r="AK121" i="24"/>
  <c r="AJ121" i="24"/>
  <c r="AI121" i="24"/>
  <c r="AH121" i="24"/>
  <c r="AG121" i="24"/>
  <c r="AF121" i="24"/>
  <c r="AE121" i="24"/>
  <c r="AD121" i="24"/>
  <c r="AC121" i="24"/>
  <c r="AB121" i="24"/>
  <c r="AA121" i="24"/>
  <c r="Z121" i="24"/>
  <c r="Y121" i="24"/>
  <c r="X121" i="24"/>
  <c r="W121" i="24"/>
  <c r="AO120" i="24"/>
  <c r="AN120" i="24"/>
  <c r="AM120" i="24"/>
  <c r="AL120" i="24"/>
  <c r="AK120" i="24"/>
  <c r="AJ120" i="24"/>
  <c r="AI120" i="24"/>
  <c r="AH120" i="24"/>
  <c r="AG120" i="24"/>
  <c r="AF120" i="24"/>
  <c r="AE120" i="24"/>
  <c r="AD120" i="24"/>
  <c r="AC120" i="24"/>
  <c r="AB120" i="24"/>
  <c r="AA120" i="24"/>
  <c r="Z120" i="24"/>
  <c r="Y120" i="24"/>
  <c r="X120" i="24"/>
  <c r="W120" i="24"/>
  <c r="W119" i="24"/>
  <c r="AO119" i="24" l="1"/>
  <c r="AN119" i="24"/>
  <c r="AM119" i="24"/>
  <c r="AL119" i="24"/>
  <c r="AK119" i="24"/>
  <c r="AJ119" i="24"/>
  <c r="AI119" i="24"/>
  <c r="AH119" i="24"/>
  <c r="AG119" i="24"/>
  <c r="AF119" i="24"/>
  <c r="AE119" i="24"/>
  <c r="AD119" i="24"/>
  <c r="AC119" i="24"/>
  <c r="AB119" i="24"/>
  <c r="AA119" i="24"/>
  <c r="Z119" i="24"/>
  <c r="Y119" i="24"/>
  <c r="X119" i="24"/>
  <c r="AO118" i="24"/>
  <c r="AN118" i="24"/>
  <c r="AM118" i="24"/>
  <c r="AL118" i="24"/>
  <c r="AK118" i="24"/>
  <c r="AJ118" i="24"/>
  <c r="AI118" i="24"/>
  <c r="AH118" i="24"/>
  <c r="AG118" i="24"/>
  <c r="AF118" i="24"/>
  <c r="AE118" i="24"/>
  <c r="AD118" i="24"/>
  <c r="AC118" i="24"/>
  <c r="AB118" i="24"/>
  <c r="AA118" i="24"/>
  <c r="Z118" i="24"/>
  <c r="Y118" i="24"/>
  <c r="X118" i="24"/>
  <c r="W118" i="24"/>
  <c r="AO117" i="24"/>
  <c r="AN117" i="24"/>
  <c r="AM117" i="24"/>
  <c r="AL117" i="24"/>
  <c r="AK117" i="24"/>
  <c r="AJ117" i="24"/>
  <c r="AI117" i="24"/>
  <c r="AH117" i="24"/>
  <c r="AG117" i="24"/>
  <c r="AF117" i="24"/>
  <c r="AE117" i="24"/>
  <c r="AD117" i="24"/>
  <c r="AC117" i="24"/>
  <c r="AB117" i="24"/>
  <c r="AA117" i="24"/>
  <c r="Z117" i="24"/>
  <c r="Y117" i="24"/>
  <c r="X117" i="24"/>
  <c r="W117" i="24"/>
  <c r="AO116" i="24" l="1"/>
  <c r="AN116" i="24"/>
  <c r="AM116" i="24"/>
  <c r="AL116" i="24"/>
  <c r="AK116" i="24"/>
  <c r="AJ116" i="24"/>
  <c r="AI116" i="24"/>
  <c r="AH116" i="24"/>
  <c r="AG116" i="24"/>
  <c r="AF116" i="24"/>
  <c r="AE116" i="24"/>
  <c r="AD116" i="24"/>
  <c r="AC116" i="24"/>
  <c r="AB116" i="24"/>
  <c r="AA116" i="24"/>
  <c r="Z116" i="24"/>
  <c r="Y116" i="24"/>
  <c r="X116" i="24"/>
  <c r="W116" i="24"/>
  <c r="AO115" i="24"/>
  <c r="AN115" i="24"/>
  <c r="AM115" i="24"/>
  <c r="AL115" i="24"/>
  <c r="AK115" i="24"/>
  <c r="AJ115" i="24"/>
  <c r="AI115" i="24"/>
  <c r="AH115" i="24"/>
  <c r="AG115" i="24"/>
  <c r="AF115" i="24"/>
  <c r="AE115" i="24"/>
  <c r="AD115" i="24"/>
  <c r="AC115" i="24"/>
  <c r="AB115" i="24"/>
  <c r="AA115" i="24"/>
  <c r="Z115" i="24"/>
  <c r="Y115" i="24"/>
  <c r="X115" i="24"/>
  <c r="W115" i="24"/>
  <c r="AO114" i="24"/>
  <c r="AN114" i="24"/>
  <c r="AM114" i="24"/>
  <c r="AL114" i="24"/>
  <c r="AK114" i="24"/>
  <c r="AJ114" i="24"/>
  <c r="AI114" i="24"/>
  <c r="AH114" i="24"/>
  <c r="AG114" i="24"/>
  <c r="AF114" i="24"/>
  <c r="AE114" i="24"/>
  <c r="AD114" i="24"/>
  <c r="AC114" i="24"/>
  <c r="AB114" i="24"/>
  <c r="AA114" i="24"/>
  <c r="Z114" i="24"/>
  <c r="Y114" i="24"/>
  <c r="X114" i="24"/>
  <c r="W114" i="24"/>
  <c r="AO113" i="24" l="1"/>
  <c r="AN113" i="24"/>
  <c r="AM113" i="24"/>
  <c r="AL113" i="24"/>
  <c r="AK113" i="24"/>
  <c r="AJ113" i="24"/>
  <c r="AI113" i="24"/>
  <c r="AH113" i="24"/>
  <c r="AG113" i="24"/>
  <c r="AF113" i="24"/>
  <c r="AE113" i="24"/>
  <c r="AD113" i="24"/>
  <c r="AC113" i="24"/>
  <c r="AB113" i="24"/>
  <c r="AA113" i="24"/>
  <c r="Z113" i="24"/>
  <c r="Y113" i="24"/>
  <c r="X113" i="24"/>
  <c r="W113" i="24"/>
  <c r="AO112" i="24"/>
  <c r="AN112" i="24"/>
  <c r="AM112" i="24"/>
  <c r="AL112" i="24"/>
  <c r="AK112" i="24"/>
  <c r="AJ112" i="24"/>
  <c r="AI112" i="24"/>
  <c r="AH112" i="24"/>
  <c r="AG112" i="24"/>
  <c r="AF112" i="24"/>
  <c r="AE112" i="24"/>
  <c r="AD112" i="24"/>
  <c r="AC112" i="24"/>
  <c r="AB112" i="24"/>
  <c r="AA112" i="24"/>
  <c r="Z112" i="24"/>
  <c r="Y112" i="24"/>
  <c r="X112" i="24"/>
  <c r="W112" i="24"/>
  <c r="AO111" i="24"/>
  <c r="AN111" i="24"/>
  <c r="AM111" i="24"/>
  <c r="AL111" i="24"/>
  <c r="AK111" i="24"/>
  <c r="AJ111" i="24"/>
  <c r="AI111" i="24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C101" i="9" l="1"/>
  <c r="C113" i="9"/>
  <c r="AO110" i="24" l="1"/>
  <c r="AN110" i="24"/>
  <c r="AM110" i="24"/>
  <c r="AL110" i="24"/>
  <c r="AK110" i="24"/>
  <c r="AJ110" i="24"/>
  <c r="AI110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AO109" i="24"/>
  <c r="AN109" i="24"/>
  <c r="AM109" i="24"/>
  <c r="AL109" i="24"/>
  <c r="AK109" i="24"/>
  <c r="AJ109" i="24"/>
  <c r="AI109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AO108" i="24"/>
  <c r="AN108" i="24"/>
  <c r="AM108" i="24"/>
  <c r="AL108" i="24"/>
  <c r="AK108" i="24"/>
  <c r="AJ108" i="24"/>
  <c r="AI108" i="24"/>
  <c r="AH108" i="24"/>
  <c r="AG108" i="24"/>
  <c r="AF108" i="24"/>
  <c r="AE108" i="24"/>
  <c r="AD108" i="24"/>
  <c r="AC108" i="24"/>
  <c r="AB108" i="24"/>
  <c r="AA108" i="24"/>
  <c r="Z108" i="24"/>
  <c r="Y108" i="24"/>
  <c r="X108" i="24"/>
  <c r="W108" i="24"/>
  <c r="AO107" i="24" l="1"/>
  <c r="AN107" i="24"/>
  <c r="AM107" i="24"/>
  <c r="AL107" i="24"/>
  <c r="AK107" i="24"/>
  <c r="AJ107" i="24"/>
  <c r="AI107" i="24"/>
  <c r="AH107" i="24"/>
  <c r="AG107" i="24"/>
  <c r="AF107" i="24"/>
  <c r="AE107" i="24"/>
  <c r="AD107" i="24"/>
  <c r="AC107" i="24"/>
  <c r="AB107" i="24"/>
  <c r="AA107" i="24"/>
  <c r="Z107" i="24"/>
  <c r="Y107" i="24"/>
  <c r="X107" i="24"/>
  <c r="W107" i="24"/>
  <c r="AO106" i="24"/>
  <c r="AN106" i="24"/>
  <c r="AM106" i="24"/>
  <c r="AL106" i="24"/>
  <c r="AK106" i="24"/>
  <c r="AJ106" i="24"/>
  <c r="AI106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AO105" i="24"/>
  <c r="AN105" i="24"/>
  <c r="AM105" i="24"/>
  <c r="AL105" i="24"/>
  <c r="AK105" i="24"/>
  <c r="AJ105" i="24"/>
  <c r="AI105" i="24"/>
  <c r="AH105" i="24"/>
  <c r="AG105" i="24"/>
  <c r="AF105" i="24"/>
  <c r="AE105" i="24"/>
  <c r="AD105" i="24"/>
  <c r="AC105" i="24"/>
  <c r="AB105" i="24"/>
  <c r="AA105" i="24"/>
  <c r="Z105" i="24"/>
  <c r="Y105" i="24"/>
  <c r="X105" i="24"/>
  <c r="W105" i="24"/>
  <c r="AO104" i="24" l="1"/>
  <c r="AN104" i="24"/>
  <c r="AM104" i="24"/>
  <c r="AL104" i="24"/>
  <c r="AK104" i="24"/>
  <c r="AJ104" i="24"/>
  <c r="AI104" i="24"/>
  <c r="AH104" i="24"/>
  <c r="AG104" i="24"/>
  <c r="AF104" i="24"/>
  <c r="AE104" i="24"/>
  <c r="AD104" i="24"/>
  <c r="AC104" i="24"/>
  <c r="AB104" i="24"/>
  <c r="AA104" i="24"/>
  <c r="Z104" i="24"/>
  <c r="Y104" i="24"/>
  <c r="X104" i="24"/>
  <c r="W104" i="24"/>
  <c r="AO103" i="24"/>
  <c r="AN103" i="24"/>
  <c r="AM103" i="24"/>
  <c r="AL103" i="24"/>
  <c r="AK103" i="24"/>
  <c r="AJ103" i="24"/>
  <c r="AI103" i="24"/>
  <c r="AH103" i="24"/>
  <c r="AG103" i="24"/>
  <c r="AF103" i="24"/>
  <c r="AE103" i="24"/>
  <c r="AD103" i="24"/>
  <c r="AC103" i="24"/>
  <c r="AB103" i="24"/>
  <c r="AA103" i="24"/>
  <c r="Z103" i="24"/>
  <c r="Y103" i="24"/>
  <c r="X103" i="24"/>
  <c r="W103" i="24"/>
  <c r="AO102" i="24"/>
  <c r="AN102" i="24"/>
  <c r="AM102" i="24"/>
  <c r="AL102" i="24"/>
  <c r="AK102" i="24"/>
  <c r="AJ102" i="24"/>
  <c r="AI102" i="24"/>
  <c r="AH102" i="24"/>
  <c r="AG102" i="24"/>
  <c r="AF102" i="24"/>
  <c r="AE102" i="24"/>
  <c r="AD102" i="24"/>
  <c r="AC102" i="24"/>
  <c r="AB102" i="24"/>
  <c r="AA102" i="24"/>
  <c r="Z102" i="24"/>
  <c r="Y102" i="24"/>
  <c r="X102" i="24"/>
  <c r="W102" i="24"/>
  <c r="AO101" i="24" l="1"/>
  <c r="AN101" i="24"/>
  <c r="AM101" i="24"/>
  <c r="AL101" i="24"/>
  <c r="AK101" i="24"/>
  <c r="AJ101" i="24"/>
  <c r="AI101" i="24"/>
  <c r="AH101" i="24"/>
  <c r="AG101" i="24"/>
  <c r="AF101" i="24"/>
  <c r="AE101" i="24"/>
  <c r="AD101" i="24"/>
  <c r="AC101" i="24"/>
  <c r="AB101" i="24"/>
  <c r="AA101" i="24"/>
  <c r="Z101" i="24"/>
  <c r="Y101" i="24"/>
  <c r="X101" i="24"/>
  <c r="W101" i="24"/>
  <c r="AO100" i="24"/>
  <c r="AN100" i="24"/>
  <c r="AM100" i="24"/>
  <c r="AL100" i="24"/>
  <c r="AK100" i="24"/>
  <c r="AJ100" i="24"/>
  <c r="AI100" i="24"/>
  <c r="AH100" i="24"/>
  <c r="AG100" i="24"/>
  <c r="AF100" i="24"/>
  <c r="AE100" i="24"/>
  <c r="AD100" i="24"/>
  <c r="AC100" i="24"/>
  <c r="AB100" i="24"/>
  <c r="AA100" i="24"/>
  <c r="Z100" i="24"/>
  <c r="Y100" i="24"/>
  <c r="X100" i="24"/>
  <c r="W100" i="24"/>
  <c r="AO99" i="24"/>
  <c r="AN99" i="24"/>
  <c r="AM99" i="24"/>
  <c r="AL99" i="24"/>
  <c r="AK99" i="24"/>
  <c r="AJ99" i="24"/>
  <c r="AI99" i="24"/>
  <c r="AH99" i="24"/>
  <c r="AG99" i="24"/>
  <c r="AF99" i="24"/>
  <c r="AE99" i="24"/>
  <c r="AD99" i="24"/>
  <c r="AC99" i="24"/>
  <c r="AB99" i="24"/>
  <c r="AA99" i="24"/>
  <c r="Z99" i="24"/>
  <c r="Y99" i="24"/>
  <c r="X99" i="24"/>
  <c r="W99" i="24"/>
  <c r="AO98" i="24" l="1"/>
  <c r="AN98" i="24"/>
  <c r="AM98" i="24"/>
  <c r="AL98" i="24"/>
  <c r="AK98" i="24"/>
  <c r="AJ98" i="24"/>
  <c r="AI98" i="24"/>
  <c r="AH98" i="24"/>
  <c r="AG98" i="24"/>
  <c r="AF98" i="24"/>
  <c r="AE98" i="24"/>
  <c r="AD98" i="24"/>
  <c r="AC98" i="24"/>
  <c r="AB98" i="24"/>
  <c r="AA98" i="24"/>
  <c r="Z98" i="24"/>
  <c r="Y98" i="24"/>
  <c r="X98" i="24"/>
  <c r="W98" i="24"/>
  <c r="AO97" i="24"/>
  <c r="AN97" i="24"/>
  <c r="AM97" i="24"/>
  <c r="AL97" i="24"/>
  <c r="AK97" i="24"/>
  <c r="AJ97" i="24"/>
  <c r="AI97" i="24"/>
  <c r="AH97" i="24"/>
  <c r="AG97" i="24"/>
  <c r="AF97" i="24"/>
  <c r="AE97" i="24"/>
  <c r="AD97" i="24"/>
  <c r="AC97" i="24"/>
  <c r="AB97" i="24"/>
  <c r="AA97" i="24"/>
  <c r="Z97" i="24"/>
  <c r="Y97" i="24"/>
  <c r="X97" i="24"/>
  <c r="W97" i="24"/>
  <c r="AO96" i="24"/>
  <c r="AN96" i="24"/>
  <c r="AM96" i="24"/>
  <c r="AL96" i="24"/>
  <c r="AK96" i="24"/>
  <c r="AJ96" i="24"/>
  <c r="AI96" i="24"/>
  <c r="AH96" i="24"/>
  <c r="AG96" i="24"/>
  <c r="AF96" i="24"/>
  <c r="AE96" i="24"/>
  <c r="AD96" i="24"/>
  <c r="AC96" i="24"/>
  <c r="AB96" i="24"/>
  <c r="AA96" i="24"/>
  <c r="Z96" i="24"/>
  <c r="Y96" i="24"/>
  <c r="X96" i="24"/>
  <c r="W96" i="24"/>
  <c r="AO95" i="24" l="1"/>
  <c r="AN95" i="24"/>
  <c r="AM95" i="24"/>
  <c r="AL95" i="24"/>
  <c r="AK95" i="24"/>
  <c r="AJ95" i="24"/>
  <c r="AI95" i="24"/>
  <c r="AH95" i="24"/>
  <c r="AG95" i="24"/>
  <c r="AF95" i="24"/>
  <c r="AE95" i="24"/>
  <c r="AD95" i="24"/>
  <c r="AC95" i="24"/>
  <c r="AB95" i="24"/>
  <c r="AA95" i="24"/>
  <c r="Z95" i="24"/>
  <c r="Y95" i="24"/>
  <c r="X95" i="24"/>
  <c r="W95" i="24"/>
  <c r="AO94" i="24"/>
  <c r="AN94" i="24"/>
  <c r="AM94" i="24"/>
  <c r="AL94" i="24"/>
  <c r="AK94" i="24"/>
  <c r="AJ94" i="24"/>
  <c r="AI94" i="24"/>
  <c r="AH94" i="24"/>
  <c r="AG94" i="24"/>
  <c r="AF94" i="24"/>
  <c r="AE94" i="24"/>
  <c r="AD94" i="24"/>
  <c r="AC94" i="24"/>
  <c r="AB94" i="24"/>
  <c r="AA94" i="24"/>
  <c r="Z94" i="24"/>
  <c r="Y94" i="24"/>
  <c r="X94" i="24"/>
  <c r="W94" i="24"/>
  <c r="AO93" i="24"/>
  <c r="AN93" i="24"/>
  <c r="AM93" i="24"/>
  <c r="AL93" i="24"/>
  <c r="AK93" i="24"/>
  <c r="AJ93" i="24"/>
  <c r="AI93" i="24"/>
  <c r="AH93" i="24"/>
  <c r="AG93" i="24"/>
  <c r="AF93" i="24"/>
  <c r="AE93" i="24"/>
  <c r="AD93" i="24"/>
  <c r="AC93" i="24"/>
  <c r="AB93" i="24"/>
  <c r="AA93" i="24"/>
  <c r="Z93" i="24"/>
  <c r="Y93" i="24"/>
  <c r="X93" i="24"/>
  <c r="W93" i="24"/>
  <c r="AO92" i="24" l="1"/>
  <c r="AN92" i="24"/>
  <c r="AM92" i="24"/>
  <c r="AL92" i="24"/>
  <c r="AK92" i="24"/>
  <c r="AJ92" i="24"/>
  <c r="AI92" i="24"/>
  <c r="AH92" i="24"/>
  <c r="AG92" i="24"/>
  <c r="AF92" i="24"/>
  <c r="AE92" i="24"/>
  <c r="AD92" i="24"/>
  <c r="AC92" i="24"/>
  <c r="AB92" i="24"/>
  <c r="AA92" i="24"/>
  <c r="Z92" i="24"/>
  <c r="Y92" i="24"/>
  <c r="X92" i="24"/>
  <c r="W92" i="24"/>
  <c r="AO91" i="24"/>
  <c r="AN91" i="24"/>
  <c r="AM91" i="24"/>
  <c r="AL91" i="24"/>
  <c r="AK91" i="24"/>
  <c r="AJ91" i="24"/>
  <c r="AI91" i="24"/>
  <c r="AH91" i="24"/>
  <c r="AG91" i="24"/>
  <c r="AF91" i="24"/>
  <c r="AE91" i="24"/>
  <c r="AD91" i="24"/>
  <c r="AC91" i="24"/>
  <c r="AB91" i="24"/>
  <c r="AA91" i="24"/>
  <c r="Z91" i="24"/>
  <c r="Y91" i="24"/>
  <c r="X91" i="24"/>
  <c r="W91" i="24"/>
  <c r="AO90" i="24"/>
  <c r="AN90" i="24"/>
  <c r="AM90" i="24"/>
  <c r="AL90" i="24"/>
  <c r="AK90" i="24"/>
  <c r="AJ90" i="24"/>
  <c r="AI90" i="24"/>
  <c r="AH90" i="24"/>
  <c r="AG90" i="24"/>
  <c r="AF90" i="24"/>
  <c r="AE90" i="24"/>
  <c r="AD90" i="24"/>
  <c r="AC90" i="24"/>
  <c r="AB90" i="24"/>
  <c r="AA90" i="24"/>
  <c r="Z90" i="24"/>
  <c r="Y90" i="24"/>
  <c r="X90" i="24"/>
  <c r="W90" i="24"/>
  <c r="E104" i="9" l="1"/>
  <c r="E103" i="9"/>
  <c r="E102" i="9"/>
  <c r="E101" i="9"/>
  <c r="E100" i="9"/>
  <c r="E99" i="9"/>
  <c r="E98" i="9"/>
  <c r="E97" i="9"/>
  <c r="E96" i="9"/>
  <c r="E95" i="9"/>
  <c r="E94" i="9"/>
  <c r="E93" i="9"/>
  <c r="C104" i="9"/>
  <c r="C103" i="9"/>
  <c r="C102" i="9"/>
  <c r="C100" i="9"/>
  <c r="C99" i="9"/>
  <c r="C98" i="9"/>
  <c r="C97" i="9"/>
  <c r="C96" i="9"/>
  <c r="C95" i="9"/>
  <c r="C94" i="9"/>
  <c r="C93" i="9"/>
  <c r="E91" i="9" l="1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AO89" i="24" l="1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O88" i="24"/>
  <c r="AN88" i="24"/>
  <c r="AM88" i="24"/>
  <c r="AL88" i="24"/>
  <c r="AK88" i="24"/>
  <c r="AJ88" i="24"/>
  <c r="AI88" i="24"/>
  <c r="AH88" i="24"/>
  <c r="AG88" i="24"/>
  <c r="AF88" i="24"/>
  <c r="AE88" i="24"/>
  <c r="AD88" i="24"/>
  <c r="AC88" i="24"/>
  <c r="AB88" i="24"/>
  <c r="AA88" i="24"/>
  <c r="Z88" i="24"/>
  <c r="Y88" i="24"/>
  <c r="X88" i="24"/>
  <c r="W88" i="24"/>
  <c r="AO87" i="24"/>
  <c r="AN87" i="24"/>
  <c r="AM87" i="24"/>
  <c r="AL87" i="24"/>
  <c r="AK87" i="24"/>
  <c r="AJ87" i="24"/>
  <c r="AI87" i="24"/>
  <c r="AH87" i="24"/>
  <c r="AG87" i="24"/>
  <c r="AF87" i="24"/>
  <c r="AE87" i="24"/>
  <c r="AD87" i="24"/>
  <c r="AC87" i="24"/>
  <c r="AB87" i="24"/>
  <c r="AA87" i="24"/>
  <c r="Z87" i="24"/>
  <c r="Y87" i="24"/>
  <c r="X87" i="24"/>
  <c r="W87" i="24"/>
  <c r="AO86" i="24" l="1"/>
  <c r="AN86" i="24"/>
  <c r="AM86" i="24"/>
  <c r="AL86" i="24"/>
  <c r="AK86" i="24"/>
  <c r="AJ86" i="24"/>
  <c r="AI86" i="24"/>
  <c r="AH86" i="24"/>
  <c r="AG86" i="24"/>
  <c r="AF86" i="24"/>
  <c r="AE86" i="24"/>
  <c r="AD86" i="24"/>
  <c r="AC86" i="24"/>
  <c r="AB86" i="24"/>
  <c r="AA86" i="24"/>
  <c r="Z86" i="24"/>
  <c r="Y86" i="24"/>
  <c r="X86" i="24"/>
  <c r="W86" i="24"/>
  <c r="AO85" i="24"/>
  <c r="AN85" i="24"/>
  <c r="AM85" i="24"/>
  <c r="AL85" i="24"/>
  <c r="AK85" i="24"/>
  <c r="AJ85" i="24"/>
  <c r="AI85" i="24"/>
  <c r="AH85" i="24"/>
  <c r="AG85" i="24"/>
  <c r="AF85" i="24"/>
  <c r="AE85" i="24"/>
  <c r="AD85" i="24"/>
  <c r="AC85" i="24"/>
  <c r="AB85" i="24"/>
  <c r="AA85" i="24"/>
  <c r="Z85" i="24"/>
  <c r="Y85" i="24"/>
  <c r="X85" i="24"/>
  <c r="W85" i="24"/>
  <c r="AO84" i="24"/>
  <c r="AN84" i="24"/>
  <c r="AM84" i="24"/>
  <c r="AL84" i="24"/>
  <c r="AK84" i="24"/>
  <c r="AJ84" i="24"/>
  <c r="AI84" i="24"/>
  <c r="AH84" i="24"/>
  <c r="AG84" i="24"/>
  <c r="AF84" i="24"/>
  <c r="AE84" i="24"/>
  <c r="AD84" i="24"/>
  <c r="AC84" i="24"/>
  <c r="AB84" i="24"/>
  <c r="AA84" i="24"/>
  <c r="Z84" i="24"/>
  <c r="Y84" i="24"/>
  <c r="X84" i="24"/>
  <c r="W84" i="24"/>
  <c r="AO83" i="24"/>
  <c r="AN83" i="24"/>
  <c r="AM83" i="24"/>
  <c r="AL83" i="24"/>
  <c r="AK83" i="24"/>
  <c r="AJ83" i="24"/>
  <c r="AI83" i="24"/>
  <c r="AH83" i="24"/>
  <c r="AG83" i="24"/>
  <c r="AF83" i="24"/>
  <c r="AE83" i="24"/>
  <c r="AD83" i="24"/>
  <c r="AC83" i="24"/>
  <c r="AB83" i="24"/>
  <c r="AA83" i="24"/>
  <c r="Z83" i="24"/>
  <c r="Y83" i="24"/>
  <c r="X83" i="24"/>
  <c r="W83" i="24"/>
  <c r="AO82" i="24"/>
  <c r="AN82" i="24"/>
  <c r="AM82" i="24"/>
  <c r="AL82" i="24"/>
  <c r="AK82" i="24"/>
  <c r="AJ82" i="24"/>
  <c r="AI82" i="24"/>
  <c r="AH82" i="24"/>
  <c r="AG82" i="24"/>
  <c r="AF82" i="24"/>
  <c r="AE82" i="24"/>
  <c r="AD82" i="24"/>
  <c r="AC82" i="24"/>
  <c r="AB82" i="24"/>
  <c r="AA82" i="24"/>
  <c r="Z82" i="24"/>
  <c r="Y82" i="24"/>
  <c r="X82" i="24"/>
  <c r="W82" i="24"/>
  <c r="AO81" i="24"/>
  <c r="AN81" i="24"/>
  <c r="AM81" i="24"/>
  <c r="AL81" i="24"/>
  <c r="AK81" i="24"/>
  <c r="AJ81" i="24"/>
  <c r="AI81" i="24"/>
  <c r="AH81" i="24"/>
  <c r="AG81" i="24"/>
  <c r="AF81" i="24"/>
  <c r="AE81" i="24"/>
  <c r="AD81" i="24"/>
  <c r="AC81" i="24"/>
  <c r="AB81" i="24"/>
  <c r="AA81" i="24"/>
  <c r="Z81" i="24"/>
  <c r="Y81" i="24"/>
  <c r="X81" i="24"/>
  <c r="W81" i="24"/>
  <c r="AO80" i="24"/>
  <c r="AN80" i="24"/>
  <c r="AM80" i="24"/>
  <c r="AL80" i="24"/>
  <c r="AK80" i="24"/>
  <c r="AJ80" i="24"/>
  <c r="AI80" i="24"/>
  <c r="AH80" i="24"/>
  <c r="AG80" i="24"/>
  <c r="AF80" i="24"/>
  <c r="AE80" i="24"/>
  <c r="AD80" i="24"/>
  <c r="AC80" i="24"/>
  <c r="AB80" i="24"/>
  <c r="AA80" i="24"/>
  <c r="Z80" i="24"/>
  <c r="Y80" i="24"/>
  <c r="X80" i="24"/>
  <c r="W80" i="24"/>
  <c r="AO79" i="24"/>
  <c r="AN79" i="24"/>
  <c r="AM79" i="24"/>
  <c r="AL79" i="24"/>
  <c r="AK79" i="24"/>
  <c r="AJ79" i="24"/>
  <c r="AI79" i="24"/>
  <c r="AH79" i="24"/>
  <c r="AG79" i="24"/>
  <c r="AF79" i="24"/>
  <c r="AE79" i="24"/>
  <c r="AD79" i="24"/>
  <c r="AC79" i="24"/>
  <c r="AB79" i="24"/>
  <c r="AA79" i="24"/>
  <c r="Z79" i="24"/>
  <c r="Y79" i="24"/>
  <c r="X79" i="24"/>
  <c r="W79" i="24"/>
  <c r="AO78" i="24"/>
  <c r="AN78" i="24"/>
  <c r="AM78" i="24"/>
  <c r="AL78" i="24"/>
  <c r="AK78" i="24"/>
  <c r="AJ78" i="24"/>
  <c r="AI78" i="24"/>
  <c r="AH78" i="24"/>
  <c r="AG78" i="24"/>
  <c r="AF78" i="24"/>
  <c r="AE78" i="24"/>
  <c r="AD78" i="24"/>
  <c r="AC78" i="24"/>
  <c r="AB78" i="24"/>
  <c r="AA78" i="24"/>
  <c r="Z78" i="24"/>
  <c r="Y78" i="24"/>
  <c r="X78" i="24"/>
  <c r="W78" i="24"/>
  <c r="AO77" i="24"/>
  <c r="AN77" i="24"/>
  <c r="AM77" i="24"/>
  <c r="AL77" i="24"/>
  <c r="AK77" i="24"/>
  <c r="AJ77" i="24"/>
  <c r="AI77" i="24"/>
  <c r="AH77" i="24"/>
  <c r="AG77" i="24"/>
  <c r="AF77" i="24"/>
  <c r="AE77" i="24"/>
  <c r="AD77" i="24"/>
  <c r="AC77" i="24"/>
  <c r="AB77" i="24"/>
  <c r="AA77" i="24"/>
  <c r="Z77" i="24"/>
  <c r="Y77" i="24"/>
  <c r="X77" i="24"/>
  <c r="W77" i="24"/>
  <c r="AO76" i="24"/>
  <c r="AN76" i="24"/>
  <c r="AM76" i="24"/>
  <c r="AL76" i="24"/>
  <c r="AK76" i="24"/>
  <c r="AJ76" i="24"/>
  <c r="AI76" i="24"/>
  <c r="AH76" i="24"/>
  <c r="AG76" i="24"/>
  <c r="AF76" i="24"/>
  <c r="AE76" i="24"/>
  <c r="AD76" i="24"/>
  <c r="AC76" i="24"/>
  <c r="AB76" i="24"/>
  <c r="AA76" i="24"/>
  <c r="Z76" i="24"/>
  <c r="Y76" i="24"/>
  <c r="X76" i="24"/>
  <c r="W76" i="24"/>
  <c r="AO75" i="24"/>
  <c r="AN75" i="24"/>
  <c r="AM75" i="24"/>
  <c r="AL75" i="24"/>
  <c r="AK75" i="24"/>
  <c r="AJ75" i="24"/>
  <c r="AI75" i="24"/>
  <c r="AH75" i="24"/>
  <c r="AG75" i="24"/>
  <c r="AF75" i="24"/>
  <c r="AE75" i="24"/>
  <c r="AD75" i="24"/>
  <c r="AC75" i="24"/>
  <c r="AB75" i="24"/>
  <c r="AA75" i="24"/>
  <c r="Z75" i="24"/>
  <c r="Y75" i="24"/>
  <c r="X75" i="24"/>
  <c r="W75" i="24"/>
  <c r="AO74" i="24"/>
  <c r="AN74" i="24"/>
  <c r="AM74" i="24"/>
  <c r="AL74" i="24"/>
  <c r="AK74" i="24"/>
  <c r="AJ74" i="24"/>
  <c r="AI74" i="24"/>
  <c r="AH74" i="24"/>
  <c r="AG74" i="24"/>
  <c r="AF74" i="24"/>
  <c r="AE74" i="24"/>
  <c r="AD74" i="24"/>
  <c r="AC74" i="24"/>
  <c r="AB74" i="24"/>
  <c r="AA74" i="24"/>
  <c r="Z74" i="24"/>
  <c r="Y74" i="24"/>
  <c r="X74" i="24"/>
  <c r="W74" i="24"/>
  <c r="AO73" i="24"/>
  <c r="AN73" i="24"/>
  <c r="AM73" i="24"/>
  <c r="AL73" i="24"/>
  <c r="AK73" i="24"/>
  <c r="AJ73" i="24"/>
  <c r="AI73" i="24"/>
  <c r="AH73" i="24"/>
  <c r="AG73" i="24"/>
  <c r="AF73" i="24"/>
  <c r="AE73" i="24"/>
  <c r="AD73" i="24"/>
  <c r="AC73" i="24"/>
  <c r="AB73" i="24"/>
  <c r="AA73" i="24"/>
  <c r="Z73" i="24"/>
  <c r="Y73" i="24"/>
  <c r="X73" i="24"/>
  <c r="W73" i="24"/>
  <c r="AO72" i="24"/>
  <c r="AN72" i="24"/>
  <c r="AM72" i="24"/>
  <c r="AL72" i="24"/>
  <c r="AK72" i="24"/>
  <c r="AJ72" i="24"/>
  <c r="AI72" i="24"/>
  <c r="AH72" i="24"/>
  <c r="AG72" i="24"/>
  <c r="AF72" i="24"/>
  <c r="AE72" i="24"/>
  <c r="AD72" i="24"/>
  <c r="AC72" i="24"/>
  <c r="AB72" i="24"/>
  <c r="AA72" i="24"/>
  <c r="Z72" i="24"/>
  <c r="Y72" i="24"/>
  <c r="X72" i="24"/>
  <c r="W72" i="24"/>
  <c r="AO71" i="24"/>
  <c r="AN71" i="24"/>
  <c r="AM71" i="24"/>
  <c r="AL71" i="24"/>
  <c r="AK71" i="24"/>
  <c r="AJ71" i="24"/>
  <c r="AI71" i="24"/>
  <c r="AH71" i="24"/>
  <c r="AG71" i="24"/>
  <c r="AF71" i="24"/>
  <c r="AE71" i="24"/>
  <c r="AD71" i="24"/>
  <c r="AC71" i="24"/>
  <c r="AB71" i="24"/>
  <c r="AA71" i="24"/>
  <c r="Z71" i="24"/>
  <c r="Y71" i="24"/>
  <c r="X71" i="24"/>
  <c r="W71" i="24"/>
  <c r="AO70" i="24"/>
  <c r="AN70" i="24"/>
  <c r="AM70" i="24"/>
  <c r="AL70" i="24"/>
  <c r="AK70" i="24"/>
  <c r="AJ70" i="24"/>
  <c r="AI70" i="24"/>
  <c r="AH70" i="24"/>
  <c r="AG70" i="24"/>
  <c r="AF70" i="24"/>
  <c r="AE70" i="24"/>
  <c r="AD70" i="24"/>
  <c r="AC70" i="24"/>
  <c r="AB70" i="24"/>
  <c r="AA70" i="24"/>
  <c r="Z70" i="24"/>
  <c r="Y70" i="24"/>
  <c r="X70" i="24"/>
  <c r="W70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AO68" i="24"/>
  <c r="AN68" i="24"/>
  <c r="AM68" i="24"/>
  <c r="AL68" i="24"/>
  <c r="AK68" i="24"/>
  <c r="AJ68" i="24"/>
  <c r="AI68" i="24"/>
  <c r="AH68" i="24"/>
  <c r="AG68" i="24"/>
  <c r="AF68" i="24"/>
  <c r="AE68" i="24"/>
  <c r="AD68" i="24"/>
  <c r="AC68" i="24"/>
  <c r="AB68" i="24"/>
  <c r="AA68" i="24"/>
  <c r="Z68" i="24"/>
  <c r="Y68" i="24"/>
  <c r="X68" i="24"/>
  <c r="W68" i="24"/>
  <c r="AO67" i="24"/>
  <c r="AN67" i="24"/>
  <c r="AM67" i="24"/>
  <c r="AL67" i="24"/>
  <c r="AK67" i="24"/>
  <c r="AJ67" i="24"/>
  <c r="AI67" i="24"/>
  <c r="AH67" i="24"/>
  <c r="AG67" i="24"/>
  <c r="AF67" i="24"/>
  <c r="AE67" i="24"/>
  <c r="AD67" i="24"/>
  <c r="AC67" i="24"/>
  <c r="AB67" i="24"/>
  <c r="AA67" i="24"/>
  <c r="Z67" i="24"/>
  <c r="Y67" i="24"/>
  <c r="X67" i="24"/>
  <c r="W67" i="24"/>
  <c r="AO66" i="24"/>
  <c r="AN66" i="24"/>
  <c r="AM66" i="24"/>
  <c r="AL66" i="24"/>
  <c r="AK66" i="24"/>
  <c r="AJ66" i="24"/>
  <c r="AI66" i="24"/>
  <c r="AH66" i="24"/>
  <c r="AG66" i="24"/>
  <c r="AF66" i="24"/>
  <c r="AE66" i="24"/>
  <c r="AD66" i="24"/>
  <c r="AC66" i="24"/>
  <c r="AB66" i="24"/>
  <c r="AA66" i="24"/>
  <c r="Z66" i="24"/>
  <c r="Y66" i="24"/>
  <c r="X66" i="24"/>
  <c r="W66" i="24"/>
  <c r="AO65" i="24"/>
  <c r="AN65" i="24"/>
  <c r="AM65" i="24"/>
  <c r="AL65" i="24"/>
  <c r="AK65" i="24"/>
  <c r="AJ65" i="24"/>
  <c r="AI65" i="24"/>
  <c r="AH65" i="24"/>
  <c r="AG65" i="24"/>
  <c r="AF65" i="24"/>
  <c r="AE65" i="24"/>
  <c r="AD65" i="24"/>
  <c r="AC65" i="24"/>
  <c r="AB65" i="24"/>
  <c r="AA65" i="24"/>
  <c r="Z65" i="24"/>
  <c r="Y65" i="24"/>
  <c r="X65" i="24"/>
  <c r="W65" i="24"/>
  <c r="AO64" i="24"/>
  <c r="AN64" i="24"/>
  <c r="AM64" i="24"/>
  <c r="AL64" i="24"/>
  <c r="AK64" i="24"/>
  <c r="AJ64" i="24"/>
  <c r="AI64" i="24"/>
  <c r="AH64" i="24"/>
  <c r="AG64" i="24"/>
  <c r="AF64" i="24"/>
  <c r="AE64" i="24"/>
  <c r="AD64" i="24"/>
  <c r="AC64" i="24"/>
  <c r="AB64" i="24"/>
  <c r="AA64" i="24"/>
  <c r="Z64" i="24"/>
  <c r="Y64" i="24"/>
  <c r="X64" i="24"/>
  <c r="W64" i="24"/>
  <c r="AO63" i="24"/>
  <c r="AN63" i="24"/>
  <c r="AM63" i="24"/>
  <c r="AL63" i="24"/>
  <c r="AK63" i="24"/>
  <c r="AJ63" i="24"/>
  <c r="AI63" i="24"/>
  <c r="AH63" i="24"/>
  <c r="AG63" i="24"/>
  <c r="AF63" i="24"/>
  <c r="AE63" i="24"/>
  <c r="AD63" i="24"/>
  <c r="AC63" i="24"/>
  <c r="AB63" i="24"/>
  <c r="AA63" i="24"/>
  <c r="Z63" i="24"/>
  <c r="Y63" i="24"/>
  <c r="X63" i="24"/>
  <c r="W63" i="24"/>
  <c r="AO62" i="24"/>
  <c r="AN62" i="24"/>
  <c r="AM62" i="24"/>
  <c r="AL62" i="24"/>
  <c r="AK62" i="24"/>
  <c r="AJ62" i="24"/>
  <c r="AI62" i="24"/>
  <c r="AH62" i="24"/>
  <c r="AG62" i="24"/>
  <c r="AF62" i="24"/>
  <c r="AE62" i="24"/>
  <c r="AD62" i="24"/>
  <c r="AC62" i="24"/>
  <c r="AB62" i="24"/>
  <c r="AA62" i="24"/>
  <c r="Z62" i="24"/>
  <c r="Y62" i="24"/>
  <c r="X62" i="24"/>
  <c r="W62" i="24"/>
  <c r="AO61" i="24"/>
  <c r="AN61" i="24"/>
  <c r="AM61" i="24"/>
  <c r="AL61" i="24"/>
  <c r="AK61" i="24"/>
  <c r="AJ61" i="24"/>
  <c r="AI61" i="24"/>
  <c r="AH61" i="24"/>
  <c r="AG61" i="24"/>
  <c r="AF61" i="24"/>
  <c r="AE61" i="24"/>
  <c r="AD61" i="24"/>
  <c r="AC61" i="24"/>
  <c r="AB61" i="24"/>
  <c r="AA61" i="24"/>
  <c r="Z61" i="24"/>
  <c r="Y61" i="24"/>
  <c r="X61" i="24"/>
  <c r="W61" i="24"/>
  <c r="AO60" i="24"/>
  <c r="AN60" i="24"/>
  <c r="AM60" i="24"/>
  <c r="AL60" i="24"/>
  <c r="AK60" i="24"/>
  <c r="AJ60" i="24"/>
  <c r="AI60" i="24"/>
  <c r="AH60" i="24"/>
  <c r="AG60" i="24"/>
  <c r="AF60" i="24"/>
  <c r="AE60" i="24"/>
  <c r="AD60" i="24"/>
  <c r="AC60" i="24"/>
  <c r="AB60" i="24"/>
  <c r="AA60" i="24"/>
  <c r="Z60" i="24"/>
  <c r="Y60" i="24"/>
  <c r="X60" i="24"/>
  <c r="W60" i="24"/>
  <c r="AO59" i="24"/>
  <c r="AN59" i="24"/>
  <c r="AM59" i="24"/>
  <c r="AL59" i="24"/>
  <c r="AK59" i="24"/>
  <c r="AJ59" i="24"/>
  <c r="AI59" i="24"/>
  <c r="AH59" i="24"/>
  <c r="AG59" i="24"/>
  <c r="AF59" i="24"/>
  <c r="AE59" i="24"/>
  <c r="AD59" i="24"/>
  <c r="AC59" i="24"/>
  <c r="AB59" i="24"/>
  <c r="AA59" i="24"/>
  <c r="Z59" i="24"/>
  <c r="Y59" i="24"/>
  <c r="X59" i="24"/>
  <c r="W59" i="24"/>
  <c r="AO58" i="24"/>
  <c r="AN58" i="24"/>
  <c r="AM58" i="24"/>
  <c r="AL58" i="24"/>
  <c r="AK58" i="24"/>
  <c r="AJ58" i="24"/>
  <c r="AI58" i="24"/>
  <c r="AH58" i="24"/>
  <c r="AG58" i="24"/>
  <c r="AF58" i="24"/>
  <c r="AE58" i="24"/>
  <c r="AD58" i="24"/>
  <c r="AC58" i="24"/>
  <c r="AB58" i="24"/>
  <c r="AA58" i="24"/>
  <c r="Z58" i="24"/>
  <c r="Y58" i="24"/>
  <c r="X58" i="24"/>
  <c r="W58" i="24"/>
  <c r="AO57" i="24"/>
  <c r="AN57" i="24"/>
  <c r="AM57" i="24"/>
  <c r="AL57" i="24"/>
  <c r="AK57" i="24"/>
  <c r="AJ57" i="24"/>
  <c r="AI57" i="24"/>
  <c r="AH57" i="24"/>
  <c r="AG57" i="24"/>
  <c r="AF57" i="24"/>
  <c r="AE57" i="24"/>
  <c r="AD57" i="24"/>
  <c r="AC57" i="24"/>
  <c r="AB57" i="24"/>
  <c r="AA57" i="24"/>
  <c r="Z57" i="24"/>
  <c r="Y57" i="24"/>
  <c r="X57" i="24"/>
  <c r="W57" i="24"/>
  <c r="AO56" i="24"/>
  <c r="AN56" i="24"/>
  <c r="AM56" i="24"/>
  <c r="AL56" i="24"/>
  <c r="AK56" i="24"/>
  <c r="AJ56" i="24"/>
  <c r="AI56" i="24"/>
  <c r="AH56" i="24"/>
  <c r="AG56" i="24"/>
  <c r="AF56" i="24"/>
  <c r="AE56" i="24"/>
  <c r="AD56" i="24"/>
  <c r="AC56" i="24"/>
  <c r="AB56" i="24"/>
  <c r="AA56" i="24"/>
  <c r="Z56" i="24"/>
  <c r="Y56" i="24"/>
  <c r="X56" i="24"/>
  <c r="W56" i="24"/>
  <c r="AO55" i="24"/>
  <c r="AN55" i="24"/>
  <c r="AM55" i="24"/>
  <c r="AL55" i="24"/>
  <c r="AK55" i="24"/>
  <c r="AJ55" i="24"/>
  <c r="AI55" i="24"/>
  <c r="AH55" i="24"/>
  <c r="AG55" i="24"/>
  <c r="AF55" i="24"/>
  <c r="AE55" i="24"/>
  <c r="AD55" i="24"/>
  <c r="AC55" i="24"/>
  <c r="AB55" i="24"/>
  <c r="AA55" i="24"/>
  <c r="Z55" i="24"/>
  <c r="Y55" i="24"/>
  <c r="X55" i="24"/>
  <c r="W55" i="24"/>
  <c r="AO54" i="24"/>
  <c r="AN54" i="24"/>
  <c r="AM54" i="24"/>
  <c r="AL54" i="24"/>
  <c r="AK54" i="24"/>
  <c r="AJ54" i="24"/>
  <c r="AI54" i="24"/>
  <c r="AH54" i="24"/>
  <c r="AG54" i="24"/>
  <c r="AF54" i="24"/>
  <c r="AE54" i="24"/>
  <c r="AD54" i="24"/>
  <c r="AC54" i="24"/>
  <c r="AB54" i="24"/>
  <c r="AA54" i="24"/>
  <c r="Z54" i="24"/>
  <c r="Y54" i="24"/>
  <c r="X54" i="24"/>
  <c r="W54" i="24"/>
  <c r="AO53" i="24"/>
  <c r="AN53" i="24"/>
  <c r="AM53" i="24"/>
  <c r="AL53" i="24"/>
  <c r="AK53" i="24"/>
  <c r="AJ53" i="24"/>
  <c r="AI53" i="24"/>
  <c r="AH53" i="24"/>
  <c r="AG53" i="24"/>
  <c r="AF53" i="24"/>
  <c r="AE53" i="24"/>
  <c r="AD53" i="24"/>
  <c r="AC53" i="24"/>
  <c r="AB53" i="24"/>
  <c r="AA53" i="24"/>
  <c r="Z53" i="24"/>
  <c r="Y53" i="24"/>
  <c r="X53" i="24"/>
  <c r="W53" i="24"/>
  <c r="AO52" i="24"/>
  <c r="AN52" i="24"/>
  <c r="AM52" i="24"/>
  <c r="AL52" i="24"/>
  <c r="AK52" i="24"/>
  <c r="AJ52" i="24"/>
  <c r="AI52" i="24"/>
  <c r="AH52" i="24"/>
  <c r="AG52" i="24"/>
  <c r="AF52" i="24"/>
  <c r="AE52" i="24"/>
  <c r="AD52" i="24"/>
  <c r="AC52" i="24"/>
  <c r="AB52" i="24"/>
  <c r="AA52" i="24"/>
  <c r="Z52" i="24"/>
  <c r="Y52" i="24"/>
  <c r="X52" i="24"/>
  <c r="W52" i="24"/>
  <c r="AO51" i="24"/>
  <c r="AN51" i="24"/>
  <c r="AM51" i="24"/>
  <c r="AL51" i="24"/>
  <c r="AK51" i="24"/>
  <c r="AJ51" i="24"/>
  <c r="AI51" i="24"/>
  <c r="AH51" i="24"/>
  <c r="AG51" i="24"/>
  <c r="AF51" i="24"/>
  <c r="AE51" i="24"/>
  <c r="AD51" i="24"/>
  <c r="AC51" i="24"/>
  <c r="AB51" i="24"/>
  <c r="AA51" i="24"/>
  <c r="Z51" i="24"/>
  <c r="Y51" i="24"/>
  <c r="X51" i="24"/>
  <c r="W51" i="24"/>
  <c r="AO50" i="24"/>
  <c r="AN50" i="24"/>
  <c r="AM50" i="24"/>
  <c r="AL50" i="24"/>
  <c r="AK50" i="24"/>
  <c r="AJ50" i="24"/>
  <c r="AI50" i="24"/>
  <c r="AH50" i="24"/>
  <c r="AG50" i="24"/>
  <c r="AF50" i="24"/>
  <c r="AE50" i="24"/>
  <c r="AD50" i="24"/>
  <c r="AC50" i="24"/>
  <c r="AB50" i="24"/>
  <c r="AA50" i="24"/>
  <c r="Z50" i="24"/>
  <c r="Y50" i="24"/>
  <c r="X50" i="24"/>
  <c r="W50" i="24"/>
  <c r="AO49" i="24"/>
  <c r="AN49" i="24"/>
  <c r="AM49" i="24"/>
  <c r="AL49" i="24"/>
  <c r="AK49" i="24"/>
  <c r="AJ49" i="24"/>
  <c r="AI49" i="24"/>
  <c r="AH49" i="24"/>
  <c r="AG49" i="24"/>
  <c r="AF49" i="24"/>
  <c r="AE49" i="24"/>
  <c r="AD49" i="24"/>
  <c r="AC49" i="24"/>
  <c r="AB49" i="24"/>
  <c r="AA49" i="24"/>
  <c r="Z49" i="24"/>
  <c r="Y49" i="24"/>
  <c r="X49" i="24"/>
  <c r="W49" i="24"/>
  <c r="AO48" i="24"/>
  <c r="AN48" i="24"/>
  <c r="AM48" i="24"/>
  <c r="AL48" i="24"/>
  <c r="AK48" i="24"/>
  <c r="AJ48" i="24"/>
  <c r="AI48" i="24"/>
  <c r="AH48" i="24"/>
  <c r="AG48" i="24"/>
  <c r="AF48" i="24"/>
  <c r="AE48" i="24"/>
  <c r="AD48" i="24"/>
  <c r="AC48" i="24"/>
  <c r="AB48" i="24"/>
  <c r="AA48" i="24"/>
  <c r="Z48" i="24"/>
  <c r="Y48" i="24"/>
  <c r="X48" i="24"/>
  <c r="W48" i="24"/>
  <c r="AO47" i="24"/>
  <c r="AN47" i="24"/>
  <c r="AM47" i="24"/>
  <c r="AL47" i="24"/>
  <c r="AK47" i="24"/>
  <c r="AJ47" i="24"/>
  <c r="AI47" i="24"/>
  <c r="AH47" i="24"/>
  <c r="AG47" i="24"/>
  <c r="AF47" i="24"/>
  <c r="AE47" i="24"/>
  <c r="AD47" i="24"/>
  <c r="AC47" i="24"/>
  <c r="AB47" i="24"/>
  <c r="AA47" i="24"/>
  <c r="Z47" i="24"/>
  <c r="Y47" i="24"/>
  <c r="X47" i="24"/>
  <c r="W47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AO45" i="24"/>
  <c r="AN45" i="24"/>
  <c r="AM45" i="24"/>
  <c r="AL45" i="24"/>
  <c r="AK45" i="24"/>
  <c r="AJ45" i="24"/>
  <c r="AI45" i="24"/>
  <c r="AH45" i="24"/>
  <c r="AG45" i="24"/>
  <c r="AF45" i="24"/>
  <c r="AE45" i="24"/>
  <c r="AD45" i="24"/>
  <c r="AC45" i="24"/>
  <c r="AB45" i="24"/>
  <c r="AA45" i="24"/>
  <c r="Z45" i="24"/>
  <c r="Y45" i="24"/>
  <c r="X45" i="24"/>
  <c r="W45" i="24"/>
  <c r="AO44" i="24"/>
  <c r="AN44" i="24"/>
  <c r="AM44" i="24"/>
  <c r="AL44" i="24"/>
  <c r="AK44" i="24"/>
  <c r="AJ44" i="24"/>
  <c r="AI44" i="24"/>
  <c r="AH44" i="24"/>
  <c r="AG44" i="24"/>
  <c r="AF44" i="24"/>
  <c r="AE44" i="24"/>
  <c r="AD44" i="24"/>
  <c r="AC44" i="24"/>
  <c r="AB44" i="24"/>
  <c r="AA44" i="24"/>
  <c r="Z44" i="24"/>
  <c r="Y44" i="24"/>
  <c r="X44" i="24"/>
  <c r="W44" i="24"/>
  <c r="AO43" i="24"/>
  <c r="AN43" i="24"/>
  <c r="AM43" i="24"/>
  <c r="AL43" i="24"/>
  <c r="AK43" i="24"/>
  <c r="AJ43" i="24"/>
  <c r="AI43" i="24"/>
  <c r="AH43" i="24"/>
  <c r="AG43" i="24"/>
  <c r="AF43" i="24"/>
  <c r="AE43" i="24"/>
  <c r="AD43" i="24"/>
  <c r="AC43" i="24"/>
  <c r="AB43" i="24"/>
  <c r="AA43" i="24"/>
  <c r="Z43" i="24"/>
  <c r="Y43" i="24"/>
  <c r="X43" i="24"/>
  <c r="W43" i="24"/>
  <c r="AO42" i="24"/>
  <c r="AN42" i="24"/>
  <c r="AM42" i="24"/>
  <c r="AL42" i="24"/>
  <c r="AK42" i="24"/>
  <c r="AJ42" i="24"/>
  <c r="AI42" i="24"/>
  <c r="AH42" i="24"/>
  <c r="AG42" i="24"/>
  <c r="AF42" i="24"/>
  <c r="AE42" i="24"/>
  <c r="AD42" i="24"/>
  <c r="AC42" i="24"/>
  <c r="AB42" i="24"/>
  <c r="AA42" i="24"/>
  <c r="Z42" i="24"/>
  <c r="Y42" i="24"/>
  <c r="X42" i="24"/>
  <c r="W42" i="24"/>
  <c r="AO41" i="24"/>
  <c r="AN41" i="24"/>
  <c r="AM41" i="24"/>
  <c r="AL41" i="24"/>
  <c r="AK41" i="24"/>
  <c r="AJ41" i="24"/>
  <c r="AI41" i="24"/>
  <c r="AH41" i="24"/>
  <c r="AG41" i="24"/>
  <c r="AF41" i="24"/>
  <c r="AE41" i="24"/>
  <c r="AD41" i="24"/>
  <c r="AC41" i="24"/>
  <c r="AB41" i="24"/>
  <c r="AA41" i="24"/>
  <c r="Z41" i="24"/>
  <c r="Y41" i="24"/>
  <c r="X41" i="24"/>
  <c r="W41" i="24"/>
  <c r="AO40" i="24"/>
  <c r="AN40" i="24"/>
  <c r="AM40" i="24"/>
  <c r="AL40" i="24"/>
  <c r="AK40" i="24"/>
  <c r="AJ40" i="24"/>
  <c r="AI40" i="24"/>
  <c r="AH40" i="24"/>
  <c r="AG40" i="24"/>
  <c r="AF40" i="24"/>
  <c r="AE40" i="24"/>
  <c r="AD40" i="24"/>
  <c r="AC40" i="24"/>
  <c r="AB40" i="24"/>
  <c r="AA40" i="24"/>
  <c r="Z40" i="24"/>
  <c r="Y40" i="24"/>
  <c r="X40" i="24"/>
  <c r="W40" i="24"/>
  <c r="AO39" i="24"/>
  <c r="AN39" i="24"/>
  <c r="AM39" i="24"/>
  <c r="AL39" i="24"/>
  <c r="AK39" i="24"/>
  <c r="AJ39" i="24"/>
  <c r="AI39" i="24"/>
  <c r="AH39" i="24"/>
  <c r="AG39" i="24"/>
  <c r="AF39" i="24"/>
  <c r="AE39" i="24"/>
  <c r="AD39" i="24"/>
  <c r="AC39" i="24"/>
  <c r="AB39" i="24"/>
  <c r="AA39" i="24"/>
  <c r="Z39" i="24"/>
  <c r="Y39" i="24"/>
  <c r="X39" i="24"/>
  <c r="W39" i="24"/>
  <c r="AO38" i="24"/>
  <c r="AN38" i="24"/>
  <c r="AM38" i="24"/>
  <c r="AL38" i="24"/>
  <c r="AK38" i="24"/>
  <c r="AJ38" i="24"/>
  <c r="AI38" i="24"/>
  <c r="AH38" i="24"/>
  <c r="AG38" i="24"/>
  <c r="AF38" i="24"/>
  <c r="AE38" i="24"/>
  <c r="AD38" i="24"/>
  <c r="AC38" i="24"/>
  <c r="AB38" i="24"/>
  <c r="AA38" i="24"/>
  <c r="Z38" i="24"/>
  <c r="Y38" i="24"/>
  <c r="X38" i="24"/>
  <c r="W38" i="24"/>
  <c r="AO37" i="24"/>
  <c r="AN37" i="24"/>
  <c r="AM37" i="24"/>
  <c r="AL37" i="24"/>
  <c r="AK37" i="24"/>
  <c r="AJ37" i="24"/>
  <c r="AI37" i="24"/>
  <c r="AH37" i="24"/>
  <c r="AG37" i="24"/>
  <c r="AF37" i="24"/>
  <c r="AE37" i="24"/>
  <c r="AD37" i="24"/>
  <c r="AC37" i="24"/>
  <c r="AB37" i="24"/>
  <c r="AA37" i="24"/>
  <c r="Z37" i="24"/>
  <c r="Y37" i="24"/>
  <c r="X37" i="24"/>
  <c r="W37" i="24"/>
  <c r="AO36" i="24"/>
  <c r="AN36" i="24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AO35" i="24"/>
  <c r="AN35" i="24"/>
  <c r="AM35" i="24"/>
  <c r="AL35" i="24"/>
  <c r="AK35" i="24"/>
  <c r="AJ35" i="24"/>
  <c r="AI35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AO34" i="24"/>
  <c r="AN34" i="24"/>
  <c r="AM34" i="24"/>
  <c r="AL34" i="24"/>
  <c r="AK34" i="24"/>
  <c r="AJ34" i="24"/>
  <c r="AI34" i="24"/>
  <c r="AH34" i="24"/>
  <c r="AG34" i="24"/>
  <c r="AF34" i="24"/>
  <c r="AE34" i="24"/>
  <c r="AD34" i="24"/>
  <c r="AC34" i="24"/>
  <c r="AB34" i="24"/>
  <c r="AA34" i="24"/>
  <c r="Z34" i="24"/>
  <c r="Y34" i="24"/>
  <c r="X34" i="24"/>
  <c r="W34" i="24"/>
  <c r="AO33" i="24"/>
  <c r="AN33" i="24"/>
  <c r="AM33" i="24"/>
  <c r="AL33" i="24"/>
  <c r="AK33" i="24"/>
  <c r="AJ33" i="24"/>
  <c r="AI33" i="24"/>
  <c r="AH33" i="24"/>
  <c r="AG33" i="24"/>
  <c r="AF33" i="24"/>
  <c r="AE33" i="24"/>
  <c r="AD33" i="24"/>
  <c r="AC33" i="24"/>
  <c r="AB33" i="24"/>
  <c r="AA33" i="24"/>
  <c r="Z33" i="24"/>
  <c r="Y33" i="24"/>
  <c r="X33" i="24"/>
  <c r="W33" i="24"/>
  <c r="AO32" i="24"/>
  <c r="AN32" i="24"/>
  <c r="AM32" i="24"/>
  <c r="AL32" i="24"/>
  <c r="AK32" i="24"/>
  <c r="AJ32" i="24"/>
  <c r="AI32" i="24"/>
  <c r="AH32" i="24"/>
  <c r="AG32" i="24"/>
  <c r="AF32" i="24"/>
  <c r="AE32" i="24"/>
  <c r="AD32" i="24"/>
  <c r="AC32" i="24"/>
  <c r="AB32" i="24"/>
  <c r="AA32" i="24"/>
  <c r="Z32" i="24"/>
  <c r="Y32" i="24"/>
  <c r="X32" i="24"/>
  <c r="W32" i="24"/>
  <c r="AO31" i="24"/>
  <c r="AN31" i="24"/>
  <c r="AM31" i="24"/>
  <c r="AL31" i="24"/>
  <c r="AK31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AO30" i="24"/>
  <c r="AN30" i="24"/>
  <c r="AM30" i="24"/>
  <c r="AL30" i="24"/>
  <c r="AK30" i="24"/>
  <c r="AJ30" i="24"/>
  <c r="AI30" i="24"/>
  <c r="AH30" i="24"/>
  <c r="AG30" i="24"/>
  <c r="AF30" i="24"/>
  <c r="AE30" i="24"/>
  <c r="AD30" i="24"/>
  <c r="AC30" i="24"/>
  <c r="AB30" i="24"/>
  <c r="AA30" i="24"/>
  <c r="Z30" i="24"/>
  <c r="Y30" i="24"/>
  <c r="X30" i="24"/>
  <c r="W30" i="24"/>
  <c r="AO29" i="24"/>
  <c r="AN29" i="24"/>
  <c r="AM29" i="24"/>
  <c r="AL29" i="24"/>
  <c r="AK29" i="24"/>
  <c r="AJ29" i="24"/>
  <c r="AI29" i="24"/>
  <c r="AH29" i="24"/>
  <c r="AG29" i="24"/>
  <c r="AF29" i="24"/>
  <c r="AE29" i="24"/>
  <c r="AD29" i="24"/>
  <c r="AC29" i="24"/>
  <c r="AB29" i="24"/>
  <c r="AA29" i="24"/>
  <c r="Z29" i="24"/>
  <c r="Y29" i="24"/>
  <c r="X29" i="24"/>
  <c r="W29" i="24"/>
  <c r="AO28" i="24"/>
  <c r="AN28" i="24"/>
  <c r="AM28" i="24"/>
  <c r="AL28" i="24"/>
  <c r="AK28" i="24"/>
  <c r="AJ28" i="24"/>
  <c r="AI28" i="24"/>
  <c r="AH28" i="24"/>
  <c r="AG28" i="24"/>
  <c r="AF28" i="24"/>
  <c r="AE28" i="24"/>
  <c r="AD28" i="24"/>
  <c r="AC28" i="24"/>
  <c r="AB28" i="24"/>
  <c r="AA28" i="24"/>
  <c r="Z28" i="24"/>
  <c r="Y28" i="24"/>
  <c r="X28" i="24"/>
  <c r="W28" i="24"/>
  <c r="AO27" i="24"/>
  <c r="AN27" i="24"/>
  <c r="AM27" i="24"/>
  <c r="AL27" i="24"/>
  <c r="AK27" i="24"/>
  <c r="AJ27" i="24"/>
  <c r="AI27" i="24"/>
  <c r="AH27" i="24"/>
  <c r="AG27" i="24"/>
  <c r="AF27" i="24"/>
  <c r="AE27" i="24"/>
  <c r="AD27" i="24"/>
  <c r="AC27" i="24"/>
  <c r="AB27" i="24"/>
  <c r="AA27" i="24"/>
  <c r="Z27" i="24"/>
  <c r="Y27" i="24"/>
  <c r="X27" i="24"/>
  <c r="W27" i="24"/>
  <c r="AO26" i="24"/>
  <c r="AN26" i="24"/>
  <c r="AM26" i="24"/>
  <c r="AL26" i="24"/>
  <c r="AK26" i="24"/>
  <c r="AJ26" i="24"/>
  <c r="AI26" i="24"/>
  <c r="AH26" i="24"/>
  <c r="AG26" i="24"/>
  <c r="AF26" i="24"/>
  <c r="AE26" i="24"/>
  <c r="AD26" i="24"/>
  <c r="AC26" i="24"/>
  <c r="AB26" i="24"/>
  <c r="AA26" i="24"/>
  <c r="Z26" i="24"/>
  <c r="Y26" i="24"/>
  <c r="X26" i="24"/>
  <c r="W26" i="24"/>
  <c r="AO25" i="24"/>
  <c r="AN25" i="24"/>
  <c r="AM25" i="24"/>
  <c r="AL25" i="24"/>
  <c r="AK25" i="24"/>
  <c r="AJ25" i="24"/>
  <c r="AI25" i="24"/>
  <c r="AH25" i="24"/>
  <c r="AG25" i="24"/>
  <c r="AF25" i="24"/>
  <c r="AE25" i="24"/>
  <c r="AD25" i="24"/>
  <c r="AC25" i="24"/>
  <c r="AB25" i="24"/>
  <c r="AA25" i="24"/>
  <c r="Z25" i="24"/>
  <c r="Y25" i="24"/>
  <c r="X25" i="24"/>
  <c r="W25" i="24"/>
  <c r="AO24" i="24"/>
  <c r="AN24" i="24"/>
  <c r="AM24" i="24"/>
  <c r="AL24" i="24"/>
  <c r="AK24" i="24"/>
  <c r="AJ24" i="24"/>
  <c r="AI24" i="24"/>
  <c r="AH24" i="24"/>
  <c r="AG24" i="24"/>
  <c r="AF24" i="24"/>
  <c r="AE24" i="24"/>
  <c r="AD24" i="24"/>
  <c r="AC24" i="24"/>
  <c r="AB24" i="24"/>
  <c r="AA24" i="24"/>
  <c r="Z24" i="24"/>
  <c r="Y24" i="24"/>
  <c r="X24" i="24"/>
  <c r="W24" i="24"/>
  <c r="AO23" i="24"/>
  <c r="AN23" i="24"/>
  <c r="AM23" i="24"/>
  <c r="AL23" i="24"/>
  <c r="AK23" i="24"/>
  <c r="AJ23" i="24"/>
  <c r="AI23" i="24"/>
  <c r="AH23" i="24"/>
  <c r="AG23" i="24"/>
  <c r="AF23" i="24"/>
  <c r="AE23" i="24"/>
  <c r="AD23" i="24"/>
  <c r="AC23" i="24"/>
  <c r="AB23" i="24"/>
  <c r="AA23" i="24"/>
  <c r="Z23" i="24"/>
  <c r="Y23" i="24"/>
  <c r="X23" i="24"/>
  <c r="W23" i="24"/>
  <c r="AO22" i="24"/>
  <c r="AN22" i="24"/>
  <c r="AM22" i="24"/>
  <c r="AL22" i="24"/>
  <c r="AK22" i="24"/>
  <c r="AJ22" i="24"/>
  <c r="AI22" i="24"/>
  <c r="AH22" i="24"/>
  <c r="AG22" i="24"/>
  <c r="AF22" i="24"/>
  <c r="AE22" i="24"/>
  <c r="AD22" i="24"/>
  <c r="AC22" i="24"/>
  <c r="AB22" i="24"/>
  <c r="AA22" i="24"/>
  <c r="Z22" i="24"/>
  <c r="Y22" i="24"/>
  <c r="X22" i="24"/>
  <c r="W22" i="24"/>
  <c r="AO21" i="24"/>
  <c r="AN21" i="24"/>
  <c r="AM21" i="24"/>
  <c r="AL21" i="24"/>
  <c r="AK21" i="24"/>
  <c r="AJ21" i="24"/>
  <c r="AI21" i="24"/>
  <c r="AH21" i="24"/>
  <c r="AG21" i="24"/>
  <c r="AF21" i="24"/>
  <c r="AE21" i="24"/>
  <c r="AD21" i="24"/>
  <c r="AC21" i="24"/>
  <c r="AB21" i="24"/>
  <c r="AA21" i="24"/>
  <c r="Z21" i="24"/>
  <c r="Y21" i="24"/>
  <c r="X21" i="24"/>
  <c r="W21" i="24"/>
  <c r="C89" i="9" l="1"/>
  <c r="C88" i="9" l="1"/>
  <c r="C87" i="9"/>
  <c r="G236" i="9" l="1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203" i="9"/>
  <c r="G202" i="9"/>
  <c r="G201" i="9"/>
  <c r="G200" i="9"/>
  <c r="G199" i="9"/>
  <c r="G198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6" i="9"/>
  <c r="G115" i="9"/>
  <c r="G114" i="9"/>
  <c r="G113" i="9"/>
  <c r="G112" i="9"/>
  <c r="G111" i="9"/>
  <c r="G110" i="9"/>
  <c r="G109" i="9"/>
  <c r="G108" i="9"/>
  <c r="G107" i="9"/>
  <c r="G106" i="9"/>
  <c r="G104" i="9"/>
  <c r="G103" i="9"/>
  <c r="G102" i="9"/>
  <c r="G101" i="9"/>
  <c r="G100" i="9"/>
  <c r="G99" i="9"/>
  <c r="G98" i="9"/>
  <c r="G97" i="9"/>
  <c r="G96" i="9"/>
  <c r="G95" i="9"/>
  <c r="G94" i="9"/>
  <c r="G83" i="9"/>
  <c r="G82" i="9"/>
  <c r="G92" i="9"/>
  <c r="G91" i="9"/>
  <c r="G90" i="9"/>
  <c r="G89" i="9"/>
  <c r="G88" i="9"/>
  <c r="G87" i="9"/>
  <c r="G86" i="9"/>
  <c r="G84" i="9"/>
  <c r="G85" i="9"/>
  <c r="G21" i="9"/>
  <c r="G33" i="9" s="1"/>
  <c r="G45" i="9" s="1"/>
  <c r="G57" i="9" s="1"/>
  <c r="G69" i="9" s="1"/>
  <c r="G81" i="9" s="1"/>
  <c r="G93" i="9" s="1"/>
  <c r="G105" i="9" s="1"/>
  <c r="G117" i="9" s="1"/>
  <c r="E440" i="9" l="1"/>
  <c r="E439" i="9"/>
  <c r="E438" i="9"/>
  <c r="E437" i="9"/>
  <c r="E436" i="9"/>
  <c r="E435" i="9"/>
  <c r="E434" i="9"/>
  <c r="E433" i="9"/>
  <c r="E432" i="9"/>
  <c r="E431" i="9"/>
  <c r="E430" i="9"/>
  <c r="E429" i="9"/>
  <c r="E428" i="9"/>
  <c r="E427" i="9"/>
  <c r="E426" i="9"/>
  <c r="E425" i="9"/>
  <c r="E424" i="9"/>
  <c r="E423" i="9"/>
  <c r="E422" i="9"/>
  <c r="E421" i="9"/>
  <c r="E420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4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E355" i="9"/>
  <c r="E354" i="9"/>
  <c r="E353" i="9"/>
  <c r="E352" i="9"/>
  <c r="E351" i="9"/>
  <c r="E350" i="9"/>
  <c r="E349" i="9"/>
  <c r="E348" i="9"/>
  <c r="E347" i="9"/>
  <c r="E346" i="9"/>
  <c r="E345" i="9"/>
  <c r="E344" i="9"/>
  <c r="E343" i="9"/>
  <c r="E342" i="9"/>
  <c r="E341" i="9"/>
  <c r="E340" i="9"/>
  <c r="E339" i="9"/>
  <c r="E338" i="9"/>
  <c r="E337" i="9"/>
  <c r="E336" i="9"/>
  <c r="E335" i="9"/>
  <c r="E334" i="9"/>
  <c r="E333" i="9"/>
  <c r="E332" i="9"/>
  <c r="E331" i="9"/>
  <c r="E330" i="9"/>
  <c r="E329" i="9"/>
  <c r="E328" i="9"/>
  <c r="E327" i="9"/>
  <c r="E326" i="9"/>
  <c r="E325" i="9"/>
  <c r="E324" i="9"/>
  <c r="E323" i="9"/>
  <c r="E322" i="9"/>
  <c r="E321" i="9"/>
  <c r="E320" i="9"/>
  <c r="E319" i="9"/>
  <c r="E318" i="9"/>
  <c r="E317" i="9"/>
  <c r="E316" i="9"/>
  <c r="E315" i="9"/>
  <c r="E314" i="9"/>
  <c r="E313" i="9"/>
  <c r="E312" i="9"/>
  <c r="E311" i="9"/>
  <c r="E310" i="9"/>
  <c r="E309" i="9"/>
  <c r="E308" i="9"/>
  <c r="E307" i="9"/>
  <c r="E306" i="9"/>
  <c r="E305" i="9"/>
  <c r="E304" i="9"/>
  <c r="E303" i="9"/>
  <c r="E302" i="9"/>
  <c r="E301" i="9"/>
  <c r="E300" i="9"/>
  <c r="E299" i="9"/>
  <c r="E298" i="9"/>
  <c r="E297" i="9"/>
  <c r="E296" i="9"/>
  <c r="E295" i="9"/>
  <c r="E294" i="9"/>
  <c r="E293" i="9"/>
  <c r="E292" i="9"/>
  <c r="E291" i="9"/>
  <c r="E290" i="9"/>
  <c r="E289" i="9"/>
  <c r="E288" i="9"/>
  <c r="E287" i="9"/>
  <c r="E286" i="9"/>
  <c r="E285" i="9"/>
  <c r="E284" i="9"/>
  <c r="E283" i="9"/>
  <c r="E282" i="9"/>
  <c r="E281" i="9"/>
  <c r="E280" i="9"/>
  <c r="E279" i="9"/>
  <c r="E278" i="9"/>
  <c r="E277" i="9"/>
  <c r="E276" i="9"/>
  <c r="E275" i="9"/>
  <c r="E274" i="9"/>
  <c r="E273" i="9"/>
  <c r="E272" i="9"/>
  <c r="E271" i="9"/>
  <c r="E270" i="9"/>
  <c r="E269" i="9"/>
  <c r="E268" i="9"/>
  <c r="E267" i="9"/>
  <c r="E266" i="9"/>
  <c r="E265" i="9"/>
  <c r="E264" i="9"/>
  <c r="E263" i="9"/>
  <c r="E262" i="9"/>
  <c r="E261" i="9"/>
  <c r="E260" i="9"/>
  <c r="E259" i="9"/>
  <c r="E258" i="9"/>
  <c r="E257" i="9"/>
  <c r="E256" i="9"/>
  <c r="E255" i="9"/>
  <c r="E254" i="9"/>
  <c r="E253" i="9"/>
  <c r="E252" i="9"/>
  <c r="E251" i="9"/>
  <c r="E250" i="9"/>
  <c r="E249" i="9"/>
  <c r="E248" i="9"/>
  <c r="E247" i="9"/>
  <c r="E246" i="9"/>
  <c r="E245" i="9"/>
  <c r="E244" i="9"/>
  <c r="E243" i="9"/>
  <c r="E242" i="9"/>
  <c r="E241" i="9"/>
  <c r="E240" i="9"/>
  <c r="E239" i="9"/>
  <c r="E238" i="9"/>
  <c r="E237" i="9"/>
  <c r="E236" i="9"/>
  <c r="E235" i="9"/>
  <c r="E234" i="9"/>
  <c r="E233" i="9"/>
  <c r="E232" i="9"/>
  <c r="E231" i="9"/>
  <c r="E230" i="9"/>
  <c r="E229" i="9"/>
  <c r="E228" i="9"/>
  <c r="E227" i="9"/>
  <c r="E226" i="9"/>
  <c r="E225" i="9"/>
  <c r="E224" i="9"/>
  <c r="E223" i="9"/>
  <c r="E222" i="9"/>
  <c r="E221" i="9"/>
  <c r="E220" i="9"/>
  <c r="E219" i="9"/>
  <c r="E218" i="9"/>
  <c r="E217" i="9"/>
  <c r="E216" i="9"/>
  <c r="E215" i="9"/>
  <c r="E214" i="9"/>
  <c r="E213" i="9"/>
  <c r="E212" i="9"/>
  <c r="E211" i="9"/>
  <c r="E210" i="9"/>
  <c r="E209" i="9"/>
  <c r="E208" i="9"/>
  <c r="E207" i="9"/>
  <c r="E206" i="9"/>
  <c r="E205" i="9"/>
  <c r="E204" i="9"/>
  <c r="E203" i="9"/>
  <c r="E202" i="9"/>
  <c r="E201" i="9"/>
  <c r="E200" i="9"/>
  <c r="E199" i="9"/>
  <c r="E198" i="9"/>
  <c r="E197" i="9"/>
  <c r="E196" i="9"/>
  <c r="E195" i="9"/>
  <c r="E194" i="9"/>
  <c r="E193" i="9"/>
  <c r="E192" i="9"/>
  <c r="E191" i="9"/>
  <c r="E190" i="9"/>
  <c r="E189" i="9"/>
  <c r="E188" i="9"/>
  <c r="E187" i="9"/>
  <c r="E186" i="9"/>
  <c r="E185" i="9"/>
  <c r="E184" i="9"/>
  <c r="E183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4" i="9"/>
  <c r="E163" i="9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92" i="9"/>
  <c r="C440" i="9"/>
  <c r="C439" i="9"/>
  <c r="C438" i="9"/>
  <c r="C437" i="9"/>
  <c r="C436" i="9"/>
  <c r="C435" i="9"/>
  <c r="C434" i="9"/>
  <c r="C433" i="9"/>
  <c r="C432" i="9"/>
  <c r="C431" i="9"/>
  <c r="C430" i="9"/>
  <c r="C429" i="9"/>
  <c r="C428" i="9"/>
  <c r="C427" i="9"/>
  <c r="C426" i="9"/>
  <c r="C425" i="9"/>
  <c r="C424" i="9"/>
  <c r="C423" i="9"/>
  <c r="C422" i="9"/>
  <c r="C421" i="9"/>
  <c r="C420" i="9"/>
  <c r="C419" i="9"/>
  <c r="C418" i="9"/>
  <c r="C417" i="9"/>
  <c r="C416" i="9"/>
  <c r="C415" i="9"/>
  <c r="C414" i="9"/>
  <c r="C413" i="9"/>
  <c r="C412" i="9"/>
  <c r="C411" i="9"/>
  <c r="C410" i="9"/>
  <c r="C409" i="9"/>
  <c r="C408" i="9"/>
  <c r="C407" i="9"/>
  <c r="C406" i="9"/>
  <c r="C405" i="9"/>
  <c r="C404" i="9"/>
  <c r="C403" i="9"/>
  <c r="C402" i="9"/>
  <c r="C401" i="9"/>
  <c r="C400" i="9"/>
  <c r="C399" i="9"/>
  <c r="C398" i="9"/>
  <c r="C397" i="9"/>
  <c r="C396" i="9"/>
  <c r="C395" i="9"/>
  <c r="C394" i="9"/>
  <c r="C393" i="9"/>
  <c r="C392" i="9"/>
  <c r="C391" i="9"/>
  <c r="C390" i="9"/>
  <c r="C389" i="9"/>
  <c r="C388" i="9"/>
  <c r="C387" i="9"/>
  <c r="C386" i="9"/>
  <c r="C385" i="9"/>
  <c r="C384" i="9"/>
  <c r="C383" i="9"/>
  <c r="C382" i="9"/>
  <c r="C381" i="9"/>
  <c r="C380" i="9"/>
  <c r="C379" i="9"/>
  <c r="C378" i="9"/>
  <c r="C377" i="9"/>
  <c r="C376" i="9"/>
  <c r="C375" i="9"/>
  <c r="C374" i="9"/>
  <c r="C373" i="9"/>
  <c r="C372" i="9"/>
  <c r="C371" i="9"/>
  <c r="C370" i="9"/>
  <c r="C369" i="9"/>
  <c r="C368" i="9"/>
  <c r="C367" i="9"/>
  <c r="C366" i="9"/>
  <c r="C365" i="9"/>
  <c r="C364" i="9"/>
  <c r="C363" i="9"/>
  <c r="C362" i="9"/>
  <c r="C361" i="9"/>
  <c r="C360" i="9"/>
  <c r="C359" i="9"/>
  <c r="C358" i="9"/>
  <c r="C357" i="9"/>
  <c r="C356" i="9"/>
  <c r="C355" i="9"/>
  <c r="C354" i="9"/>
  <c r="C353" i="9"/>
  <c r="C352" i="9"/>
  <c r="C351" i="9"/>
  <c r="C350" i="9"/>
  <c r="C349" i="9"/>
  <c r="C348" i="9"/>
  <c r="C347" i="9"/>
  <c r="C346" i="9"/>
  <c r="C345" i="9"/>
  <c r="C344" i="9"/>
  <c r="C343" i="9"/>
  <c r="C342" i="9"/>
  <c r="C341" i="9"/>
  <c r="C340" i="9"/>
  <c r="C339" i="9"/>
  <c r="C338" i="9"/>
  <c r="C337" i="9"/>
  <c r="C336" i="9"/>
  <c r="C335" i="9"/>
  <c r="C334" i="9"/>
  <c r="C333" i="9"/>
  <c r="C332" i="9"/>
  <c r="C331" i="9"/>
  <c r="C330" i="9"/>
  <c r="C329" i="9"/>
  <c r="C328" i="9"/>
  <c r="C327" i="9"/>
  <c r="C326" i="9"/>
  <c r="C325" i="9"/>
  <c r="C324" i="9"/>
  <c r="C323" i="9"/>
  <c r="C322" i="9"/>
  <c r="C321" i="9"/>
  <c r="C320" i="9"/>
  <c r="C319" i="9"/>
  <c r="C318" i="9"/>
  <c r="C317" i="9"/>
  <c r="C316" i="9"/>
  <c r="C315" i="9"/>
  <c r="C314" i="9"/>
  <c r="C313" i="9"/>
  <c r="C312" i="9"/>
  <c r="C311" i="9"/>
  <c r="C310" i="9"/>
  <c r="C309" i="9"/>
  <c r="C308" i="9"/>
  <c r="C307" i="9"/>
  <c r="C306" i="9"/>
  <c r="C305" i="9"/>
  <c r="C304" i="9"/>
  <c r="C303" i="9"/>
  <c r="C302" i="9"/>
  <c r="C301" i="9"/>
  <c r="C300" i="9"/>
  <c r="C299" i="9"/>
  <c r="C298" i="9"/>
  <c r="C297" i="9"/>
  <c r="C296" i="9"/>
  <c r="C295" i="9"/>
  <c r="C294" i="9"/>
  <c r="C293" i="9"/>
  <c r="C292" i="9"/>
  <c r="C291" i="9"/>
  <c r="C290" i="9"/>
  <c r="C289" i="9"/>
  <c r="C288" i="9"/>
  <c r="C287" i="9"/>
  <c r="C286" i="9"/>
  <c r="C285" i="9"/>
  <c r="C284" i="9"/>
  <c r="C283" i="9"/>
  <c r="C282" i="9"/>
  <c r="C281" i="9"/>
  <c r="C280" i="9"/>
  <c r="C279" i="9"/>
  <c r="C278" i="9"/>
  <c r="C277" i="9"/>
  <c r="C276" i="9"/>
  <c r="C275" i="9"/>
  <c r="C274" i="9"/>
  <c r="C273" i="9"/>
  <c r="C272" i="9"/>
  <c r="C271" i="9"/>
  <c r="C270" i="9"/>
  <c r="C269" i="9"/>
  <c r="C268" i="9"/>
  <c r="C267" i="9"/>
  <c r="C266" i="9"/>
  <c r="C265" i="9"/>
  <c r="C264" i="9"/>
  <c r="C263" i="9"/>
  <c r="C262" i="9"/>
  <c r="C261" i="9"/>
  <c r="C260" i="9"/>
  <c r="C259" i="9"/>
  <c r="C258" i="9"/>
  <c r="C257" i="9"/>
  <c r="C256" i="9"/>
  <c r="C255" i="9"/>
  <c r="C254" i="9"/>
  <c r="C253" i="9"/>
  <c r="C252" i="9"/>
  <c r="C251" i="9"/>
  <c r="C250" i="9"/>
  <c r="C249" i="9"/>
  <c r="C248" i="9"/>
  <c r="C247" i="9"/>
  <c r="C246" i="9"/>
  <c r="C245" i="9"/>
  <c r="C244" i="9"/>
  <c r="C243" i="9"/>
  <c r="C242" i="9"/>
  <c r="C241" i="9"/>
  <c r="C240" i="9"/>
  <c r="C239" i="9"/>
  <c r="C238" i="9"/>
  <c r="C237" i="9"/>
  <c r="C236" i="9"/>
  <c r="C235" i="9"/>
  <c r="C234" i="9"/>
  <c r="C233" i="9"/>
  <c r="C232" i="9"/>
  <c r="C231" i="9"/>
  <c r="C230" i="9"/>
  <c r="C229" i="9"/>
  <c r="C228" i="9"/>
  <c r="C227" i="9"/>
  <c r="C226" i="9"/>
  <c r="C225" i="9"/>
  <c r="C224" i="9"/>
  <c r="C223" i="9"/>
  <c r="C222" i="9"/>
  <c r="C221" i="9"/>
  <c r="C220" i="9"/>
  <c r="C219" i="9"/>
  <c r="C218" i="9"/>
  <c r="C217" i="9"/>
  <c r="C216" i="9"/>
  <c r="C215" i="9"/>
  <c r="C214" i="9"/>
  <c r="C213" i="9"/>
  <c r="C212" i="9"/>
  <c r="C211" i="9"/>
  <c r="C210" i="9"/>
  <c r="C209" i="9"/>
  <c r="C208" i="9"/>
  <c r="C207" i="9"/>
  <c r="C206" i="9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2" i="9"/>
  <c r="C111" i="9"/>
  <c r="C110" i="9"/>
  <c r="C109" i="9"/>
  <c r="C108" i="9"/>
  <c r="C107" i="9"/>
  <c r="C106" i="9"/>
  <c r="C105" i="9"/>
  <c r="C92" i="9"/>
  <c r="C91" i="9"/>
  <c r="C90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</calcChain>
</file>

<file path=xl/sharedStrings.xml><?xml version="1.0" encoding="utf-8"?>
<sst xmlns="http://schemas.openxmlformats.org/spreadsheetml/2006/main" count="210" uniqueCount="71">
  <si>
    <t>Explotación de minas y canteras</t>
  </si>
  <si>
    <t>Construcción</t>
  </si>
  <si>
    <t>Período</t>
  </si>
  <si>
    <t>f</t>
  </si>
  <si>
    <t>m</t>
  </si>
  <si>
    <t>a</t>
  </si>
  <si>
    <t>j</t>
  </si>
  <si>
    <t>s</t>
  </si>
  <si>
    <t>o</t>
  </si>
  <si>
    <t>n</t>
  </si>
  <si>
    <t>d</t>
  </si>
  <si>
    <t>Índice</t>
  </si>
  <si>
    <t>IMAE</t>
  </si>
  <si>
    <t>Fuente: Banco de Guatemala</t>
  </si>
  <si>
    <t>Agricultura, ganadería, silvicultura y pesca</t>
  </si>
  <si>
    <t>Actividades de alojamiento y de servicio de comidas</t>
  </si>
  <si>
    <t>Actividades financieras y de seguros</t>
  </si>
  <si>
    <t>Actividades inmobiliarias</t>
  </si>
  <si>
    <t>Enseñanza</t>
  </si>
  <si>
    <t>Otras actividades de servicios</t>
  </si>
  <si>
    <t>Serie tendencia-ciclo</t>
  </si>
  <si>
    <t>SISTEMA DE CUENTAS NACIONALES</t>
  </si>
  <si>
    <t>Índice Mensual de la Actividad Económica (IMAE)</t>
  </si>
  <si>
    <t>Año de referencia 2013</t>
  </si>
  <si>
    <t xml:space="preserve"> </t>
  </si>
  <si>
    <t>Cuadro de la serie agregada del IMAE: índice original y de tendencia-ciclo.</t>
  </si>
  <si>
    <t>Cuadro del IMAE de la serie original, por componentes.</t>
  </si>
  <si>
    <t>Cuadro del IMAE de la tasa de variación interanual de la serie original, por componentes.</t>
  </si>
  <si>
    <t>Índice mensual, serie original y de tendencia-ciclo</t>
  </si>
  <si>
    <t>Año de referencia 2013 = 100</t>
  </si>
  <si>
    <t>Cuadro 1</t>
  </si>
  <si>
    <r>
      <t xml:space="preserve">Serie original </t>
    </r>
    <r>
      <rPr>
        <b/>
        <vertAlign val="superscript"/>
        <sz val="12"/>
        <color theme="0"/>
        <rFont val="Century Schoolbook"/>
        <family val="1"/>
      </rPr>
      <t>1/</t>
    </r>
  </si>
  <si>
    <r>
      <rPr>
        <vertAlign val="superscript"/>
        <sz val="10"/>
        <color theme="1"/>
        <rFont val="Century Schoolbook"/>
        <family val="1"/>
      </rPr>
      <t>1/</t>
    </r>
    <r>
      <rPr>
        <sz val="10"/>
        <color theme="1"/>
        <rFont val="Century Schoolbook"/>
        <family val="1"/>
      </rPr>
      <t xml:space="preserve"> Cifras preliminares</t>
    </r>
  </si>
  <si>
    <t>1.</t>
  </si>
  <si>
    <t>2.</t>
  </si>
  <si>
    <t>3.</t>
  </si>
  <si>
    <t>A</t>
  </si>
  <si>
    <t>B</t>
  </si>
  <si>
    <t>C</t>
  </si>
  <si>
    <t>D-E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</si>
  <si>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</si>
  <si>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</si>
  <si>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</si>
  <si>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</si>
  <si>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</si>
  <si>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</si>
  <si>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</si>
  <si>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</si>
  <si>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</si>
  <si>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</si>
  <si>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</si>
  <si>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</si>
  <si>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R-S-T-U</t>
  </si>
  <si>
    <t>Suministro de electricidad, agua y saneamiento</t>
  </si>
  <si>
    <t>Comercio y reparación de vehículos</t>
  </si>
  <si>
    <t>Salud</t>
  </si>
  <si>
    <t>Cuadro 2</t>
  </si>
  <si>
    <r>
      <t>Índice Mensual de la Actividad Económica (IMAE)</t>
    </r>
    <r>
      <rPr>
        <b/>
        <vertAlign val="superscript"/>
        <sz val="12"/>
        <color theme="1"/>
        <rFont val="Century Schoolbook"/>
        <family val="1"/>
      </rPr>
      <t>1/</t>
    </r>
  </si>
  <si>
    <t>Cuadro 3</t>
  </si>
  <si>
    <t xml:space="preserve">Tasa de variación interanual del IMAE de la serie original </t>
  </si>
  <si>
    <t>Serie original del IMAE</t>
  </si>
  <si>
    <t>Variación Interanual</t>
  </si>
  <si>
    <t>Regresar al índice</t>
  </si>
  <si>
    <t>Industrias manufac-tureras</t>
  </si>
  <si>
    <t>Transporte y almacena-miento</t>
  </si>
  <si>
    <t>Información y comunica-ciones</t>
  </si>
  <si>
    <t>Actividades profesionales científicas y técnicas</t>
  </si>
  <si>
    <t>Actividades de servicios administra-tivos y de apoyo</t>
  </si>
  <si>
    <t>Administra-ción pública y defensa</t>
  </si>
  <si>
    <t>Impuestos netos de subvenciones a los productos</t>
  </si>
  <si>
    <t>ÍNDICE MENSUAL DE LA ACTIVIDAD ECONÓMICA. AÑOS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</si>
</sst>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_-;[Red]\-#,##0.0_-;&quot;-&quot;?_-;_-@_-"/>
  </numFmts>
  <fonts count="32" x14ac:knownFonts="1">
    <font>
      <sz val="10"/>
      <color theme="1"/>
      <name val="Consola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b/>
      <sz val="11"/>
      <name val="Century Schoolbook"/>
      <family val="1"/>
    </font>
    <font>
      <sz val="10"/>
      <color indexed="8"/>
      <name val="Arial"/>
      <family val="2"/>
    </font>
    <font>
      <sz val="10"/>
      <name val="Tahoma"/>
      <family val="2"/>
    </font>
    <font>
      <b/>
      <sz val="12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color theme="0"/>
      <name val="Century Schoolbook"/>
      <family val="1"/>
    </font>
    <font>
      <sz val="9"/>
      <color theme="1"/>
      <name val="Century Schoolbook"/>
      <family val="1"/>
    </font>
    <font>
      <sz val="12"/>
      <color rgb="FF44546A"/>
      <name val="Century Schoolbook"/>
      <family val="1"/>
    </font>
    <font>
      <sz val="12"/>
      <color theme="0"/>
      <name val="Century Schoolbook"/>
      <family val="1"/>
    </font>
    <font>
      <b/>
      <sz val="12"/>
      <color theme="0"/>
      <name val="Century Schoolbook"/>
      <family val="1"/>
    </font>
    <font>
      <b/>
      <vertAlign val="superscript"/>
      <sz val="12"/>
      <color theme="0"/>
      <name val="Century Schoolbook"/>
      <family val="1"/>
    </font>
    <font>
      <vertAlign val="superscript"/>
      <sz val="10"/>
      <color theme="1"/>
      <name val="Century Schoolbook"/>
      <family val="1"/>
    </font>
    <font>
      <b/>
      <sz val="11"/>
      <color theme="1"/>
      <name val="Century Schoolbook"/>
      <family val="1"/>
    </font>
    <font>
      <sz val="11"/>
      <color theme="0"/>
      <name val="Century Schoolbook"/>
      <family val="1"/>
    </font>
    <font>
      <b/>
      <vertAlign val="superscript"/>
      <sz val="12"/>
      <color theme="1"/>
      <name val="Century Schoolbook"/>
      <family val="1"/>
    </font>
    <font>
      <u/>
      <sz val="10"/>
      <color theme="1"/>
      <name val="Century Schoolbook"/>
      <family val="1"/>
    </font>
    <font>
      <b/>
      <sz val="10"/>
      <color theme="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6C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3F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>
      <alignment vertical="top"/>
    </xf>
    <xf numFmtId="0" fontId="14" fillId="0" borderId="0">
      <alignment vertical="top"/>
    </xf>
    <xf numFmtId="164" fontId="1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>
      <alignment vertical="top"/>
    </xf>
  </cellStyleXfs>
  <cellXfs count="83">
    <xf numFmtId="0" fontId="0" fillId="0" borderId="0" xfId="0"/>
    <xf numFmtId="0" fontId="5" fillId="0" borderId="0" xfId="4" applyFont="1" applyFill="1" applyBorder="1" applyAlignment="1"/>
    <xf numFmtId="0" fontId="5" fillId="0" borderId="0" xfId="5" applyFont="1">
      <alignment vertical="top"/>
    </xf>
    <xf numFmtId="0" fontId="5" fillId="0" borderId="0" xfId="4" applyFont="1" applyFill="1" applyBorder="1" applyAlignment="1">
      <alignment vertical="top"/>
    </xf>
    <xf numFmtId="0" fontId="5" fillId="0" borderId="0" xfId="4" applyFont="1" applyBorder="1" applyAlignment="1">
      <alignment vertical="top"/>
    </xf>
    <xf numFmtId="49" fontId="5" fillId="0" borderId="0" xfId="4" applyNumberFormat="1" applyFont="1" applyBorder="1" applyAlignment="1">
      <alignment vertical="top"/>
    </xf>
    <xf numFmtId="0" fontId="6" fillId="2" borderId="0" xfId="5" applyFont="1" applyFill="1" applyBorder="1" applyAlignment="1"/>
    <xf numFmtId="0" fontId="7" fillId="0" borderId="0" xfId="4" applyFont="1" applyBorder="1" applyAlignment="1">
      <alignment vertical="top"/>
    </xf>
    <xf numFmtId="0" fontId="8" fillId="0" borderId="0" xfId="4" applyFont="1" applyBorder="1" applyAlignment="1">
      <alignment vertical="top"/>
    </xf>
    <xf numFmtId="0" fontId="8" fillId="0" borderId="0" xfId="5" applyFont="1">
      <alignment vertical="top"/>
    </xf>
    <xf numFmtId="0" fontId="10" fillId="0" borderId="0" xfId="4" applyFont="1" applyBorder="1" applyAlignment="1">
      <alignment vertical="top"/>
    </xf>
    <xf numFmtId="0" fontId="10" fillId="0" borderId="0" xfId="5" applyFont="1">
      <alignment vertical="top"/>
    </xf>
    <xf numFmtId="0" fontId="12" fillId="0" borderId="0" xfId="4" applyFont="1" applyBorder="1" applyAlignment="1">
      <alignment vertical="top"/>
    </xf>
    <xf numFmtId="0" fontId="12" fillId="0" borderId="0" xfId="5" applyFont="1">
      <alignment vertical="top"/>
    </xf>
    <xf numFmtId="49" fontId="5" fillId="0" borderId="11" xfId="4" applyNumberFormat="1" applyFont="1" applyBorder="1" applyAlignment="1">
      <alignment vertical="top"/>
    </xf>
    <xf numFmtId="0" fontId="5" fillId="0" borderId="1" xfId="4" applyFont="1" applyFill="1" applyBorder="1" applyAlignment="1">
      <alignment vertical="top"/>
    </xf>
    <xf numFmtId="0" fontId="0" fillId="0" borderId="13" xfId="0" applyBorder="1"/>
    <xf numFmtId="0" fontId="13" fillId="0" borderId="3" xfId="4" applyFont="1" applyFill="1" applyBorder="1" applyAlignment="1">
      <alignment horizontal="justify" vertical="top" wrapText="1"/>
    </xf>
    <xf numFmtId="0" fontId="12" fillId="0" borderId="3" xfId="4" applyFont="1" applyFill="1" applyBorder="1" applyAlignment="1">
      <alignment horizontal="justify" vertical="top" wrapText="1"/>
    </xf>
    <xf numFmtId="0" fontId="12" fillId="0" borderId="0" xfId="4" applyFont="1" applyFill="1" applyBorder="1" applyAlignment="1">
      <alignment horizontal="center" wrapText="1"/>
    </xf>
    <xf numFmtId="49" fontId="12" fillId="0" borderId="12" xfId="4" applyNumberFormat="1" applyFont="1" applyFill="1" applyBorder="1" applyAlignment="1">
      <alignment horizontal="center" vertical="top" wrapText="1"/>
    </xf>
    <xf numFmtId="0" fontId="5" fillId="0" borderId="5" xfId="5" applyFont="1" applyBorder="1">
      <alignment vertical="top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165" fontId="22" fillId="2" borderId="4" xfId="0" applyNumberFormat="1" applyFont="1" applyFill="1" applyBorder="1" applyAlignment="1">
      <alignment horizontal="center" vertical="center"/>
    </xf>
    <xf numFmtId="165" fontId="22" fillId="2" borderId="6" xfId="0" applyNumberFormat="1" applyFont="1" applyFill="1" applyBorder="1" applyAlignment="1">
      <alignment horizontal="center" vertical="center"/>
    </xf>
    <xf numFmtId="165" fontId="22" fillId="4" borderId="2" xfId="0" applyNumberFormat="1" applyFont="1" applyFill="1" applyBorder="1" applyAlignment="1">
      <alignment horizontal="center" vertical="center"/>
    </xf>
    <xf numFmtId="165" fontId="22" fillId="5" borderId="2" xfId="0" applyNumberFormat="1" applyFont="1" applyFill="1" applyBorder="1" applyAlignment="1">
      <alignment horizontal="center" vertical="center"/>
    </xf>
    <xf numFmtId="165" fontId="22" fillId="4" borderId="4" xfId="0" applyNumberFormat="1" applyFont="1" applyFill="1" applyBorder="1" applyAlignment="1">
      <alignment horizontal="center" vertical="center"/>
    </xf>
    <xf numFmtId="165" fontId="22" fillId="5" borderId="4" xfId="0" applyNumberFormat="1" applyFont="1" applyFill="1" applyBorder="1" applyAlignment="1">
      <alignment horizontal="center" vertical="center"/>
    </xf>
    <xf numFmtId="165" fontId="22" fillId="4" borderId="6" xfId="0" applyNumberFormat="1" applyFont="1" applyFill="1" applyBorder="1" applyAlignment="1">
      <alignment horizontal="center" vertical="center"/>
    </xf>
    <xf numFmtId="165" fontId="22" fillId="5" borderId="6" xfId="0" applyNumberFormat="1" applyFont="1" applyFill="1" applyBorder="1" applyAlignment="1">
      <alignment horizontal="center" vertical="center"/>
    </xf>
    <xf numFmtId="165" fontId="22" fillId="2" borderId="2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7" fontId="22" fillId="2" borderId="4" xfId="0" applyNumberFormat="1" applyFont="1" applyFill="1" applyBorder="1" applyAlignment="1">
      <alignment horizontal="center" vertical="center"/>
    </xf>
    <xf numFmtId="17" fontId="22" fillId="2" borderId="6" xfId="0" applyNumberFormat="1" applyFont="1" applyFill="1" applyBorder="1" applyAlignment="1">
      <alignment horizontal="center" vertical="center"/>
    </xf>
    <xf numFmtId="17" fontId="22" fillId="4" borderId="2" xfId="0" applyNumberFormat="1" applyFont="1" applyFill="1" applyBorder="1" applyAlignment="1">
      <alignment horizontal="center" vertical="center"/>
    </xf>
    <xf numFmtId="17" fontId="22" fillId="4" borderId="4" xfId="0" applyNumberFormat="1" applyFont="1" applyFill="1" applyBorder="1" applyAlignment="1">
      <alignment horizontal="center" vertical="center"/>
    </xf>
    <xf numFmtId="17" fontId="22" fillId="4" borderId="6" xfId="0" applyNumberFormat="1" applyFont="1" applyFill="1" applyBorder="1" applyAlignment="1">
      <alignment horizontal="center" vertical="center"/>
    </xf>
    <xf numFmtId="17" fontId="22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17" fillId="0" borderId="0" xfId="0" applyFont="1" applyBorder="1"/>
    <xf numFmtId="49" fontId="5" fillId="0" borderId="13" xfId="4" applyNumberFormat="1" applyFont="1" applyFill="1" applyBorder="1" applyAlignment="1">
      <alignment horizontal="center" vertical="top" wrapText="1"/>
    </xf>
    <xf numFmtId="0" fontId="18" fillId="0" borderId="3" xfId="0" applyFont="1" applyBorder="1" applyAlignment="1">
      <alignment vertical="center"/>
    </xf>
    <xf numFmtId="49" fontId="5" fillId="0" borderId="13" xfId="4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9" fillId="0" borderId="0" xfId="0" applyFont="1" applyFill="1" applyBorder="1"/>
    <xf numFmtId="0" fontId="27" fillId="0" borderId="0" xfId="0" applyFont="1" applyFill="1" applyBorder="1"/>
    <xf numFmtId="0" fontId="18" fillId="0" borderId="0" xfId="0" applyFont="1" applyFill="1" applyBorder="1"/>
    <xf numFmtId="17" fontId="20" fillId="0" borderId="0" xfId="3" applyNumberFormat="1" applyFont="1" applyFill="1" applyBorder="1" applyAlignment="1">
      <alignment horizontal="center" vertical="center" wrapText="1"/>
    </xf>
    <xf numFmtId="0" fontId="21" fillId="0" borderId="0" xfId="0" applyFont="1" applyFill="1" applyBorder="1"/>
    <xf numFmtId="17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8" fillId="0" borderId="8" xfId="0" applyFont="1" applyBorder="1"/>
    <xf numFmtId="0" fontId="28" fillId="0" borderId="0" xfId="0" applyFont="1" applyFill="1" applyBorder="1"/>
    <xf numFmtId="0" fontId="30" fillId="0" borderId="0" xfId="0" applyFont="1" applyAlignment="1">
      <alignment wrapText="1"/>
    </xf>
    <xf numFmtId="165" fontId="18" fillId="0" borderId="0" xfId="0" applyNumberFormat="1" applyFont="1"/>
    <xf numFmtId="3" fontId="31" fillId="8" borderId="14" xfId="16" applyNumberFormat="1" applyFont="1" applyFill="1" applyBorder="1" applyAlignment="1">
      <alignment horizontal="center" vertical="center" wrapText="1"/>
    </xf>
    <xf numFmtId="17" fontId="31" fillId="3" borderId="7" xfId="3" applyNumberFormat="1" applyFont="1" applyFill="1" applyBorder="1" applyAlignment="1">
      <alignment horizontal="center" vertical="center" wrapText="1"/>
    </xf>
    <xf numFmtId="3" fontId="31" fillId="8" borderId="19" xfId="16" applyNumberFormat="1" applyFont="1" applyFill="1" applyBorder="1" applyAlignment="1">
      <alignment horizontal="center" vertical="center" wrapText="1"/>
    </xf>
    <xf numFmtId="3" fontId="31" fillId="8" borderId="20" xfId="16" applyNumberFormat="1" applyFont="1" applyFill="1" applyBorder="1" applyAlignment="1">
      <alignment horizontal="center" vertical="center" wrapText="1"/>
    </xf>
    <xf numFmtId="0" fontId="16" fillId="0" borderId="8" xfId="0" applyFont="1" applyBorder="1"/>
    <xf numFmtId="0" fontId="17" fillId="0" borderId="8" xfId="0" applyFont="1" applyBorder="1"/>
    <xf numFmtId="0" fontId="9" fillId="6" borderId="9" xfId="5" applyFont="1" applyFill="1" applyBorder="1" applyAlignment="1">
      <alignment horizontal="center" vertical="center" wrapText="1"/>
    </xf>
    <xf numFmtId="0" fontId="9" fillId="6" borderId="10" xfId="5" applyFont="1" applyFill="1" applyBorder="1" applyAlignment="1">
      <alignment horizontal="center" vertical="center" wrapText="1"/>
    </xf>
    <xf numFmtId="0" fontId="11" fillId="7" borderId="11" xfId="5" applyFont="1" applyFill="1" applyBorder="1" applyAlignment="1">
      <alignment horizontal="center" vertical="center" wrapText="1"/>
    </xf>
    <xf numFmtId="0" fontId="11" fillId="7" borderId="1" xfId="5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horizontal="center" vertical="center" wrapText="1"/>
    </xf>
    <xf numFmtId="0" fontId="11" fillId="7" borderId="5" xfId="5" applyFont="1" applyFill="1" applyBorder="1" applyAlignment="1">
      <alignment horizontal="center" vertical="center" wrapText="1"/>
    </xf>
    <xf numFmtId="3" fontId="31" fillId="8" borderId="16" xfId="16" applyNumberFormat="1" applyFont="1" applyFill="1" applyBorder="1" applyAlignment="1">
      <alignment horizontal="center" vertical="center" wrapText="1"/>
    </xf>
    <xf numFmtId="3" fontId="31" fillId="8" borderId="17" xfId="16" applyNumberFormat="1" applyFont="1" applyFill="1" applyBorder="1" applyAlignment="1">
      <alignment horizontal="center" vertical="center" wrapText="1"/>
    </xf>
    <xf numFmtId="17" fontId="31" fillId="3" borderId="7" xfId="3" applyNumberFormat="1" applyFont="1" applyFill="1" applyBorder="1" applyAlignment="1">
      <alignment horizontal="center" vertical="center" wrapText="1"/>
    </xf>
    <xf numFmtId="3" fontId="31" fillId="8" borderId="18" xfId="16" applyNumberFormat="1" applyFont="1" applyFill="1" applyBorder="1" applyAlignment="1">
      <alignment horizontal="center" vertical="center" wrapText="1"/>
    </xf>
    <xf numFmtId="3" fontId="31" fillId="8" borderId="1" xfId="16" applyNumberFormat="1" applyFont="1" applyFill="1" applyBorder="1" applyAlignment="1">
      <alignment horizontal="center" vertical="center" wrapText="1"/>
    </xf>
    <xf numFmtId="3" fontId="31" fillId="8" borderId="15" xfId="16" applyNumberFormat="1" applyFont="1" applyFill="1" applyBorder="1" applyAlignment="1">
      <alignment horizontal="center" vertical="center" wrapText="1"/>
    </xf>
    <xf numFmtId="3" fontId="31" fillId="8" borderId="14" xfId="16" applyNumberFormat="1" applyFont="1" applyFill="1" applyBorder="1" applyAlignment="1">
      <alignment horizontal="center" vertical="center" wrapText="1"/>
    </xf>
  </cellXfs>
  <cellStyles count="17">
    <cellStyle name="Estilo 1" xfId="6"/>
    <cellStyle name="Millares 2" xfId="2"/>
    <cellStyle name="Millares 3" xfId="7"/>
    <cellStyle name="Normal" xfId="0" builtinId="0"/>
    <cellStyle name="Normal 2" xfId="1"/>
    <cellStyle name="Normal 2 2" xfId="8"/>
    <cellStyle name="Normal 2 2 2" xfId="9"/>
    <cellStyle name="Normal 2 3" xfId="10"/>
    <cellStyle name="Normal 2 4" xfId="11"/>
    <cellStyle name="Normal 3" xfId="5"/>
    <cellStyle name="Normal 3 2" xfId="3"/>
    <cellStyle name="Normal 4" xfId="12"/>
    <cellStyle name="Normal 4 2" xfId="4"/>
    <cellStyle name="Normal 5" xfId="13"/>
    <cellStyle name="Normal_Cuadros de Salida CNT 2001-2006" xfId="16"/>
    <cellStyle name="Porcentaje 2" xfId="14"/>
    <cellStyle name="Porcentual 2" xfId="15"/>
  </cellStyles>
  <dxfs count="0"/>
  <tableStyles count="0" defaultTableStyle="TableStyleMedium2" defaultPivotStyle="PivotStyleLight16"/>
  <colors>
    <mruColors>
      <color rgb="FF3E6CA4"/>
      <color rgb="FF3E6C40"/>
      <color rgb="FF44546A"/>
      <color rgb="FF556A85"/>
      <color rgb="FFADDB7B"/>
      <color rgb="FF7CBF33"/>
      <color rgb="FF00FF00"/>
      <color rgb="FFBEE395"/>
      <color rgb="FF66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es-CL" sz="2400" b="0">
                <a:latin typeface="Arial Narrow" pitchFamily="34" charset="0"/>
              </a:rPr>
              <a:t>Índice</a:t>
            </a:r>
            <a:r>
              <a:rPr lang="es-CL" sz="2400" b="0" baseline="0">
                <a:latin typeface="Arial Narrow" pitchFamily="34" charset="0"/>
              </a:rPr>
              <a:t> Mensual de la Actividad Económica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/>
            </a:pPr>
            <a:r>
              <a:rPr lang="es-CL" sz="1600" b="0" baseline="0">
                <a:latin typeface="Arial Narrow" pitchFamily="34" charset="0"/>
              </a:rPr>
              <a:t>Período: Enero 2017 - Septiembre 2022</a:t>
            </a:r>
            <a:endParaRPr lang="es-CL" sz="1600" b="0">
              <a:latin typeface="Arial Narrow" pitchFamily="34" charset="0"/>
            </a:endParaRPr>
          </a:p>
        </c:rich>
      </c:tx>
      <c:layout>
        <c:manualLayout>
          <c:xMode val="edge"/>
          <c:yMode val="edge"/>
          <c:x val="0.22467426680959401"/>
          <c:y val="1.2121212121212121E-2"/>
        </c:manualLayout>
      </c:layout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6039385985842677"/>
          <c:w val="0.91863736263736262"/>
          <c:h val="0.69893199713672149"/>
        </c:manualLayout>
      </c:layout>
      <c:barChart>
        <c:barDir val="col"/>
        <c:grouping val="clustered"/>
        <c:varyColors val="0"/>
        <c:ser>
          <c:idx val="1"/>
          <c:order val="0"/>
          <c:tx>
            <c:v>IMAE Original</c:v>
          </c:tx>
          <c:spPr>
            <a:solidFill>
              <a:srgbClr val="3E6CA4"/>
            </a:solidFill>
            <a:ln w="41275" cap="sq">
              <a:noFill/>
              <a:miter lim="800000"/>
            </a:ln>
          </c:spPr>
          <c:invertIfNegative val="0"/>
          <c:dLbls>
            <c:dLbl>
              <c:idx val="56"/>
              <c:layout>
                <c:manualLayout>
                  <c:x val="1.31782944842669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7E-4DF2-BB04-7ED0209EE83E}"/>
                </c:ext>
              </c:extLst>
            </c:dLbl>
            <c:dLbl>
              <c:idx val="68"/>
              <c:layout>
                <c:manualLayout>
                  <c:x val="2.197802197802198E-2"/>
                  <c:y val="2.01714573877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7E-4DF2-BB04-7ED0209EE83E}"/>
                </c:ext>
              </c:extLst>
            </c:dLbl>
            <c:dLbl>
              <c:idx val="72"/>
              <c:layout>
                <c:manualLayout>
                  <c:x val="1.9035198959387555E-2"/>
                  <c:y val="4.2348753657284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7E-4DF2-BB04-7ED0209EE83E}"/>
                </c:ext>
              </c:extLst>
            </c:dLbl>
            <c:dLbl>
              <c:idx val="77"/>
              <c:layout>
                <c:manualLayout>
                  <c:x val="2.3428079083141203E-2"/>
                  <c:y val="1.411625121909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7E-4DF2-BB04-7ED0209EE83E}"/>
                </c:ext>
              </c:extLst>
            </c:dLbl>
            <c:dLbl>
              <c:idx val="8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7E-4DF2-BB04-7ED0209EE83E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7E-4DF2-BB04-7ED0209EE83E}"/>
                </c:ext>
              </c:extLst>
            </c:dLbl>
            <c:dLbl>
              <c:idx val="108"/>
              <c:layout>
                <c:manualLayout>
                  <c:x val="1.6124919764961693E-2"/>
                  <c:y val="3.2323232323232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7E-4DF2-BB04-7ED0209EE83E}"/>
                </c:ext>
              </c:extLst>
            </c:dLbl>
            <c:numFmt formatCode="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105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'C.1'!$A$57:$A$440</c:f>
              <c:numCache>
                <c:formatCode>mmm\-yy</c:formatCode>
                <c:ptCount val="69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</c:numCache>
            </c:numRef>
          </c:cat>
          <c:val>
            <c:numRef>
              <c:f>[0]!Original</c:f>
              <c:numCache>
                <c:formatCode>#,##0.0_-;[Red]\-#,##0.0_-;"-"?_-;_-@_-</c:formatCode>
                <c:ptCount val="69"/>
                <c:pt idx="0">
                  <c:v>5.1712767902175614</c:v>
                </c:pt>
                <c:pt idx="1">
                  <c:v>4.4396390042430056</c:v>
                </c:pt>
                <c:pt idx="2">
                  <c:v>4.5271665286213931</c:v>
                </c:pt>
                <c:pt idx="3">
                  <c:v>2.1482545855202346</c:v>
                </c:pt>
                <c:pt idx="4">
                  <c:v>2.3413181982842985</c:v>
                </c:pt>
                <c:pt idx="5">
                  <c:v>2.9840252394637048</c:v>
                </c:pt>
                <c:pt idx="6">
                  <c:v>4.085574235808437</c:v>
                </c:pt>
                <c:pt idx="7">
                  <c:v>3.1892318442402967</c:v>
                </c:pt>
                <c:pt idx="8">
                  <c:v>2.0716741940866967</c:v>
                </c:pt>
                <c:pt idx="9">
                  <c:v>2.9457452464539955</c:v>
                </c:pt>
                <c:pt idx="10">
                  <c:v>1.6683453035944353</c:v>
                </c:pt>
                <c:pt idx="11">
                  <c:v>1.5960162440301815</c:v>
                </c:pt>
                <c:pt idx="12">
                  <c:v>2.0189653638211382</c:v>
                </c:pt>
                <c:pt idx="13">
                  <c:v>3.0436057969881176</c:v>
                </c:pt>
                <c:pt idx="14">
                  <c:v>3.1334781261829647</c:v>
                </c:pt>
                <c:pt idx="15">
                  <c:v>4.2599992551236312</c:v>
                </c:pt>
                <c:pt idx="16">
                  <c:v>4.3890738184291678</c:v>
                </c:pt>
                <c:pt idx="17">
                  <c:v>4.2269394425958922</c:v>
                </c:pt>
                <c:pt idx="18">
                  <c:v>3.8729510365414797</c:v>
                </c:pt>
                <c:pt idx="19">
                  <c:v>3.6096441467642535</c:v>
                </c:pt>
                <c:pt idx="20">
                  <c:v>2.9913667540458704</c:v>
                </c:pt>
                <c:pt idx="21">
                  <c:v>3.7800988643259927</c:v>
                </c:pt>
                <c:pt idx="22">
                  <c:v>3.53208332882717</c:v>
                </c:pt>
                <c:pt idx="23">
                  <c:v>2.1523075415038022</c:v>
                </c:pt>
                <c:pt idx="24">
                  <c:v>3.677350632827725</c:v>
                </c:pt>
                <c:pt idx="25">
                  <c:v>4.2316665163286729</c:v>
                </c:pt>
                <c:pt idx="26">
                  <c:v>3.5101235729916027</c:v>
                </c:pt>
                <c:pt idx="27">
                  <c:v>3.649046870096484</c:v>
                </c:pt>
                <c:pt idx="28">
                  <c:v>4.1761108418121751</c:v>
                </c:pt>
                <c:pt idx="29">
                  <c:v>3.5253810856142138</c:v>
                </c:pt>
                <c:pt idx="30">
                  <c:v>3.9812954850312963</c:v>
                </c:pt>
                <c:pt idx="31">
                  <c:v>3.2968440871422331</c:v>
                </c:pt>
                <c:pt idx="32">
                  <c:v>4.6448378317505359</c:v>
                </c:pt>
                <c:pt idx="33">
                  <c:v>4.2483630001202641</c:v>
                </c:pt>
                <c:pt idx="34">
                  <c:v>4.8794795114432503</c:v>
                </c:pt>
                <c:pt idx="35">
                  <c:v>4.1995985754634546</c:v>
                </c:pt>
                <c:pt idx="36">
                  <c:v>4.0422038311433255</c:v>
                </c:pt>
                <c:pt idx="37">
                  <c:v>2.2427151134299947</c:v>
                </c:pt>
                <c:pt idx="38">
                  <c:v>-3.7015982803798408</c:v>
                </c:pt>
                <c:pt idx="39">
                  <c:v>-9.0535694303585359</c:v>
                </c:pt>
                <c:pt idx="40">
                  <c:v>-9.8513859303364768</c:v>
                </c:pt>
                <c:pt idx="41">
                  <c:v>-7.3899264020187587</c:v>
                </c:pt>
                <c:pt idx="42">
                  <c:v>-3.6025045650700349</c:v>
                </c:pt>
                <c:pt idx="43">
                  <c:v>-1.0997359603821621</c:v>
                </c:pt>
                <c:pt idx="44">
                  <c:v>0.78237350684686646</c:v>
                </c:pt>
                <c:pt idx="45">
                  <c:v>1.8010771576887805</c:v>
                </c:pt>
                <c:pt idx="46">
                  <c:v>0.87352410786645862</c:v>
                </c:pt>
                <c:pt idx="47">
                  <c:v>3.5176743927100205</c:v>
                </c:pt>
                <c:pt idx="48">
                  <c:v>1.4672258616213156</c:v>
                </c:pt>
                <c:pt idx="49">
                  <c:v>2.4659904650385727</c:v>
                </c:pt>
                <c:pt idx="50">
                  <c:v>9.8079059260129071</c:v>
                </c:pt>
                <c:pt idx="51">
                  <c:v>15.371872772621813</c:v>
                </c:pt>
                <c:pt idx="52">
                  <c:v>16.60954041729093</c:v>
                </c:pt>
                <c:pt idx="53">
                  <c:v>14.327445278325186</c:v>
                </c:pt>
                <c:pt idx="54">
                  <c:v>10.734182860217615</c:v>
                </c:pt>
                <c:pt idx="55">
                  <c:v>7.909575204492441</c:v>
                </c:pt>
                <c:pt idx="56">
                  <c:v>5.7833186978900102</c:v>
                </c:pt>
                <c:pt idx="57">
                  <c:v>4.3232317282583637</c:v>
                </c:pt>
                <c:pt idx="58">
                  <c:v>5.6929816296773481</c:v>
                </c:pt>
                <c:pt idx="59">
                  <c:v>4.2425630787520845</c:v>
                </c:pt>
                <c:pt idx="60">
                  <c:v>4.7153298870796618</c:v>
                </c:pt>
                <c:pt idx="61">
                  <c:v>4.3057089330099672</c:v>
                </c:pt>
                <c:pt idx="62">
                  <c:v>4.4624062136073661</c:v>
                </c:pt>
                <c:pt idx="63">
                  <c:v>4.4371629654499429</c:v>
                </c:pt>
                <c:pt idx="64">
                  <c:v>4.2473243535391845</c:v>
                </c:pt>
                <c:pt idx="65">
                  <c:v>3.502870205412421</c:v>
                </c:pt>
                <c:pt idx="66">
                  <c:v>2.9466633628804573</c:v>
                </c:pt>
                <c:pt idx="67">
                  <c:v>4.5039186872580785</c:v>
                </c:pt>
                <c:pt idx="68">
                  <c:v>4.0402254572051248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7E-4DF2-BB04-7ED0209E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24739968"/>
        <c:axId val="124741504"/>
      </c:barChart>
      <c:lineChart>
        <c:grouping val="standard"/>
        <c:varyColors val="0"/>
        <c:ser>
          <c:idx val="3"/>
          <c:order val="1"/>
          <c:tx>
            <c:v>IMAE Tendencia-ciclo</c:v>
          </c:tx>
          <c:spPr>
            <a:ln w="57150" cmpd="thickThin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6"/>
              <c:layout>
                <c:manualLayout>
                  <c:x val="-8.7855296561780583E-3"/>
                  <c:y val="-3.63852539447201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97E-4DF2-BB04-7ED0209EE83E}"/>
                </c:ext>
              </c:extLst>
            </c:dLbl>
            <c:dLbl>
              <c:idx val="6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97E-4DF2-BB04-7ED0209EE83E}"/>
                </c:ext>
              </c:extLst>
            </c:dLbl>
            <c:dLbl>
              <c:idx val="72"/>
              <c:layout>
                <c:manualLayout>
                  <c:x val="-2.9285098853926504E-3"/>
                  <c:y val="4.0332146340270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7E-4DF2-BB04-7ED0209EE83E}"/>
                </c:ext>
              </c:extLst>
            </c:dLbl>
            <c:dLbl>
              <c:idx val="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97E-4DF2-BB04-7ED0209EE83E}"/>
                </c:ext>
              </c:extLst>
            </c:dLbl>
            <c:dLbl>
              <c:idx val="85"/>
              <c:layout>
                <c:manualLayout>
                  <c:x val="-2.198852695222038E-2"/>
                  <c:y val="-4.2424242424242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97E-4DF2-BB04-7ED0209EE83E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7E-4DF2-BB04-7ED0209EE83E}"/>
                </c:ext>
              </c:extLst>
            </c:dLbl>
            <c:dLbl>
              <c:idx val="108"/>
              <c:layout>
                <c:manualLayout>
                  <c:x val="-5.8636071872587969E-3"/>
                  <c:y val="-4.0404040404040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97E-4DF2-BB04-7ED0209EE83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FF0000"/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'C.1'!$G$165:$G$237</c:f>
            </c:multiLvlStrRef>
          </c:cat>
          <c:val>
            <c:numRef>
              <c:f>[0]!Tendencia</c:f>
              <c:numCache>
                <c:formatCode>#,##0.0_-;[Red]\-#,##0.0_-;"-"?_-;_-@_-</c:formatCode>
                <c:ptCount val="69"/>
                <c:pt idx="0">
                  <c:v>4.4009336809244246</c:v>
                </c:pt>
                <c:pt idx="1">
                  <c:v>4.4087335843832989</c:v>
                </c:pt>
                <c:pt idx="2">
                  <c:v>4.0635791963168089</c:v>
                </c:pt>
                <c:pt idx="3">
                  <c:v>3.633429343372768</c:v>
                </c:pt>
                <c:pt idx="4">
                  <c:v>3.3821939074664158</c:v>
                </c:pt>
                <c:pt idx="5">
                  <c:v>3.2561877882536976</c:v>
                </c:pt>
                <c:pt idx="6">
                  <c:v>3.1331318593925204</c:v>
                </c:pt>
                <c:pt idx="7">
                  <c:v>2.8756440434647033</c:v>
                </c:pt>
                <c:pt idx="8">
                  <c:v>2.4734121280161503</c:v>
                </c:pt>
                <c:pt idx="9">
                  <c:v>1.9852144165034389</c:v>
                </c:pt>
                <c:pt idx="10">
                  <c:v>1.6370903377962804</c:v>
                </c:pt>
                <c:pt idx="11">
                  <c:v>1.6808225078365666</c:v>
                </c:pt>
                <c:pt idx="12">
                  <c:v>2.0957162781625129</c:v>
                </c:pt>
                <c:pt idx="13">
                  <c:v>2.7986856418792598</c:v>
                </c:pt>
                <c:pt idx="14">
                  <c:v>3.6038883243488868</c:v>
                </c:pt>
                <c:pt idx="15">
                  <c:v>4.2054950834727265</c:v>
                </c:pt>
                <c:pt idx="16">
                  <c:v>4.4335959900548119</c:v>
                </c:pt>
                <c:pt idx="17">
                  <c:v>4.3024396236580174</c:v>
                </c:pt>
                <c:pt idx="18">
                  <c:v>4.0026114128632884</c:v>
                </c:pt>
                <c:pt idx="19">
                  <c:v>3.7022422976734219</c:v>
                </c:pt>
                <c:pt idx="20">
                  <c:v>3.4177018093217981</c:v>
                </c:pt>
                <c:pt idx="21">
                  <c:v>3.2308798582829894</c:v>
                </c:pt>
                <c:pt idx="22">
                  <c:v>3.1961527779277361</c:v>
                </c:pt>
                <c:pt idx="23">
                  <c:v>3.2868718017992791</c:v>
                </c:pt>
                <c:pt idx="24">
                  <c:v>3.4798857837536019</c:v>
                </c:pt>
                <c:pt idx="25">
                  <c:v>3.6876744832686086</c:v>
                </c:pt>
                <c:pt idx="26">
                  <c:v>3.8550524654067999</c:v>
                </c:pt>
                <c:pt idx="27">
                  <c:v>3.9424664299722707</c:v>
                </c:pt>
                <c:pt idx="28">
                  <c:v>3.9408985861369104</c:v>
                </c:pt>
                <c:pt idx="29">
                  <c:v>3.9558054499870821</c:v>
                </c:pt>
                <c:pt idx="30">
                  <c:v>3.9138302880633091</c:v>
                </c:pt>
                <c:pt idx="31">
                  <c:v>3.911987502994819</c:v>
                </c:pt>
                <c:pt idx="32">
                  <c:v>4.1573982450721587</c:v>
                </c:pt>
                <c:pt idx="33">
                  <c:v>4.5209589267155792</c:v>
                </c:pt>
                <c:pt idx="34">
                  <c:v>4.5778991615948144</c:v>
                </c:pt>
                <c:pt idx="35">
                  <c:v>3.8322811841496645</c:v>
                </c:pt>
                <c:pt idx="36">
                  <c:v>1.9813226680537781</c:v>
                </c:pt>
                <c:pt idx="37">
                  <c:v>-0.82478852360169697</c:v>
                </c:pt>
                <c:pt idx="38">
                  <c:v>-3.9596997244093757</c:v>
                </c:pt>
                <c:pt idx="39">
                  <c:v>-6.4158660284159055</c:v>
                </c:pt>
                <c:pt idx="40">
                  <c:v>-7.3937329175709152</c:v>
                </c:pt>
                <c:pt idx="41">
                  <c:v>-6.6284973596032728</c:v>
                </c:pt>
                <c:pt idx="42">
                  <c:v>-4.478073490905814</c:v>
                </c:pt>
                <c:pt idx="43">
                  <c:v>-1.9239094356922948</c:v>
                </c:pt>
                <c:pt idx="44">
                  <c:v>7.0571322149476146E-2</c:v>
                </c:pt>
                <c:pt idx="45">
                  <c:v>1.1624018543451058</c:v>
                </c:pt>
                <c:pt idx="46">
                  <c:v>1.6684507340051056</c:v>
                </c:pt>
                <c:pt idx="47">
                  <c:v>2.3290568863124435</c:v>
                </c:pt>
                <c:pt idx="48">
                  <c:v>3.7856430842650326</c:v>
                </c:pt>
                <c:pt idx="49">
                  <c:v>6.3145414360973291</c:v>
                </c:pt>
                <c:pt idx="50">
                  <c:v>9.5490934390593196</c:v>
                </c:pt>
                <c:pt idx="51">
                  <c:v>12.518446470278448</c:v>
                </c:pt>
                <c:pt idx="52">
                  <c:v>14.060031031343186</c:v>
                </c:pt>
                <c:pt idx="53">
                  <c:v>13.441637640866034</c:v>
                </c:pt>
                <c:pt idx="54">
                  <c:v>11.148633579153937</c:v>
                </c:pt>
                <c:pt idx="55">
                  <c:v>8.4254023097430206</c:v>
                </c:pt>
                <c:pt idx="56">
                  <c:v>6.2927892225107769</c:v>
                </c:pt>
                <c:pt idx="57">
                  <c:v>5.1548994233362748</c:v>
                </c:pt>
                <c:pt idx="58">
                  <c:v>4.7839701758299213</c:v>
                </c:pt>
                <c:pt idx="59">
                  <c:v>4.7228169098790858</c:v>
                </c:pt>
                <c:pt idx="60">
                  <c:v>4.6554318989044106</c:v>
                </c:pt>
                <c:pt idx="61">
                  <c:v>4.5429983208894669</c:v>
                </c:pt>
                <c:pt idx="62">
                  <c:v>4.3986869783394127</c:v>
                </c:pt>
                <c:pt idx="63">
                  <c:v>4.1689680394417792</c:v>
                </c:pt>
                <c:pt idx="64">
                  <c:v>3.9150503916852699</c:v>
                </c:pt>
                <c:pt idx="65">
                  <c:v>3.7753747350551095</c:v>
                </c:pt>
                <c:pt idx="66">
                  <c:v>3.7301240197261478</c:v>
                </c:pt>
                <c:pt idx="67">
                  <c:v>3.7779208826815136</c:v>
                </c:pt>
                <c:pt idx="68">
                  <c:v>3.8317626211666038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797E-4DF2-BB04-7ED0209EE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39968"/>
        <c:axId val="124741504"/>
      </c:lineChart>
      <c:catAx>
        <c:axId val="124739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24741504"/>
        <c:crosses val="autoZero"/>
        <c:auto val="0"/>
        <c:lblAlgn val="ctr"/>
        <c:lblOffset val="100"/>
        <c:tickMarkSkip val="12"/>
        <c:noMultiLvlLbl val="0"/>
      </c:catAx>
      <c:valAx>
        <c:axId val="12474150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247399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9920913731937355E-2"/>
          <c:y val="0.92567627987500045"/>
          <c:w val="0.89999998845746609"/>
          <c:h val="3.9301200986240355E-2"/>
        </c:manualLayout>
      </c:layout>
      <c:overlay val="0"/>
      <c:txPr>
        <a:bodyPr/>
        <a:lstStyle/>
        <a:p>
          <a:pPr>
            <a:defRPr sz="1200"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áfico2">
    <tabColor theme="0" tint="-4.9989318521683403E-2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0.03185</cdr:x>
      <cdr:y>0.96068</cdr:y>
    </cdr:from>
    <cdr:to>
      <cdr:x>0.2416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5936" y="6039315"/>
          <a:ext cx="1817192" cy="247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Fuente: Banco de Guatemala</a:t>
          </a:r>
        </a:p>
      </cdr:txBody>
    </cdr:sp>
  </cdr:relSizeAnchor>
  <cdr:relSizeAnchor xmlns:cdr="http://schemas.openxmlformats.org/drawingml/2006/chartDrawing">
    <cdr:from>
      <cdr:x>0.03953</cdr:x>
      <cdr:y>0.12251</cdr:y>
    </cdr:from>
    <cdr:to>
      <cdr:x>0.10213</cdr:x>
      <cdr:y>0.16486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42900" y="771525"/>
          <a:ext cx="5429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con%20macro/2.Cuadros_y_gr&#225;ficas_IMAE_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"/>
      <sheetName val="1.0"/>
      <sheetName val="1.2"/>
    </sheetNames>
    <sheetDataSet>
      <sheetData sheetId="0"/>
      <sheetData sheetId="1">
        <row r="22">
          <cell r="C22">
            <v>3.6379281297674879</v>
          </cell>
          <cell r="E22">
            <v>3.4761312840891492</v>
          </cell>
        </row>
        <row r="23">
          <cell r="C23">
            <v>3.9806568879587445</v>
          </cell>
          <cell r="E23">
            <v>3.9607319575552253</v>
          </cell>
        </row>
        <row r="24">
          <cell r="C24">
            <v>5.2336849235894363</v>
          </cell>
          <cell r="E24">
            <v>4.3859048213589915</v>
          </cell>
        </row>
        <row r="25">
          <cell r="C25">
            <v>3.7058829945661813</v>
          </cell>
          <cell r="E25">
            <v>4.6790051801740162</v>
          </cell>
        </row>
        <row r="26">
          <cell r="C26">
            <v>4.91075705395086</v>
          </cell>
          <cell r="E26">
            <v>4.7808843393963372</v>
          </cell>
        </row>
        <row r="27">
          <cell r="C27">
            <v>4.5793146805815894</v>
          </cell>
          <cell r="E27">
            <v>4.7086735826237174</v>
          </cell>
        </row>
        <row r="28">
          <cell r="C28">
            <v>5.2260149841802104</v>
          </cell>
          <cell r="E28">
            <v>4.5519999182596536</v>
          </cell>
        </row>
        <row r="29">
          <cell r="C29">
            <v>3.5851970697998325</v>
          </cell>
          <cell r="E29">
            <v>4.4321532988088848</v>
          </cell>
        </row>
        <row r="30">
          <cell r="C30">
            <v>4.0367752349620929</v>
          </cell>
          <cell r="E30">
            <v>4.4326461026301729</v>
          </cell>
        </row>
        <row r="31">
          <cell r="C31">
            <v>4.0628835498526854</v>
          </cell>
          <cell r="E31">
            <v>4.5472127318573001</v>
          </cell>
        </row>
        <row r="32">
          <cell r="C32">
            <v>4.3979275002993461</v>
          </cell>
          <cell r="E32">
            <v>4.6936287707315216</v>
          </cell>
        </row>
        <row r="33">
          <cell r="C33">
            <v>5.8629356066982155</v>
          </cell>
          <cell r="E33">
            <v>4.7808740798890028</v>
          </cell>
        </row>
        <row r="34">
          <cell r="C34">
            <v>4.9648697801200683</v>
          </cell>
          <cell r="E34">
            <v>4.695980104254545</v>
          </cell>
        </row>
        <row r="35">
          <cell r="C35">
            <v>4.433135026669504</v>
          </cell>
          <cell r="E35">
            <v>4.4301235887039212</v>
          </cell>
        </row>
        <row r="36">
          <cell r="C36">
            <v>4.8186150399267831</v>
          </cell>
          <cell r="E36">
            <v>4.10615375983663</v>
          </cell>
        </row>
        <row r="37">
          <cell r="C37">
            <v>2.7764857217591867</v>
          </cell>
          <cell r="E37">
            <v>3.883355515329967</v>
          </cell>
        </row>
        <row r="38">
          <cell r="C38">
            <v>2.205397263467205</v>
          </cell>
          <cell r="E38">
            <v>3.8996663171942032</v>
          </cell>
        </row>
        <row r="39">
          <cell r="C39">
            <v>4.355479282759589</v>
          </cell>
          <cell r="E39">
            <v>4.15143268201588</v>
          </cell>
        </row>
        <row r="40">
          <cell r="C40">
            <v>4.6975875924150472</v>
          </cell>
          <cell r="E40">
            <v>4.4913625130980961</v>
          </cell>
        </row>
        <row r="41">
          <cell r="C41">
            <v>5.2267194879781727</v>
          </cell>
          <cell r="E41">
            <v>4.7311558382361056</v>
          </cell>
        </row>
        <row r="42">
          <cell r="C42">
            <v>4.8089731536543354</v>
          </cell>
          <cell r="E42">
            <v>4.7116174070046384</v>
          </cell>
        </row>
        <row r="43">
          <cell r="C43">
            <v>4.3784194820613038</v>
          </cell>
          <cell r="E43">
            <v>4.3570289331819083</v>
          </cell>
        </row>
        <row r="44">
          <cell r="C44">
            <v>4.1002525558499201</v>
          </cell>
          <cell r="E44">
            <v>3.7534078876294501</v>
          </cell>
        </row>
        <row r="45">
          <cell r="C45">
            <v>2.529767888063688</v>
          </cell>
          <cell r="E45">
            <v>3.0780758290290606</v>
          </cell>
        </row>
        <row r="46">
          <cell r="C46">
            <v>1.671212940677691</v>
          </cell>
          <cell r="E46">
            <v>2.5448904499698131</v>
          </cell>
        </row>
        <row r="47">
          <cell r="C47">
            <v>2.1196623217007584</v>
          </cell>
          <cell r="E47">
            <v>2.2813867612451446</v>
          </cell>
        </row>
        <row r="48">
          <cell r="C48">
            <v>0.95531821650045856</v>
          </cell>
          <cell r="E48">
            <v>2.2493397076477635</v>
          </cell>
        </row>
        <row r="49">
          <cell r="C49">
            <v>4.2991385018626147</v>
          </cell>
          <cell r="E49">
            <v>2.3411669028790811</v>
          </cell>
        </row>
        <row r="50">
          <cell r="C50">
            <v>4.1030798495305731</v>
          </cell>
          <cell r="E50">
            <v>2.4073874749561952</v>
          </cell>
        </row>
        <row r="51">
          <cell r="C51">
            <v>2.709505390705317</v>
          </cell>
          <cell r="E51">
            <v>2.371107785946819</v>
          </cell>
        </row>
        <row r="52">
          <cell r="C52">
            <v>0.66612139827672934</v>
          </cell>
          <cell r="E52">
            <v>2.2830200877541813</v>
          </cell>
        </row>
        <row r="53">
          <cell r="C53">
            <v>2.7511284139924612</v>
          </cell>
          <cell r="E53">
            <v>2.2408261631336188</v>
          </cell>
        </row>
        <row r="54">
          <cell r="C54">
            <v>3.0888163491612488</v>
          </cell>
          <cell r="E54">
            <v>2.3602310154952733</v>
          </cell>
        </row>
        <row r="55">
          <cell r="C55">
            <v>1.7586013697712559</v>
          </cell>
          <cell r="E55">
            <v>2.7101258268018569</v>
          </cell>
        </row>
        <row r="56">
          <cell r="C56">
            <v>3.2495983777270681</v>
          </cell>
          <cell r="E56">
            <v>3.2165610562573619</v>
          </cell>
        </row>
        <row r="57">
          <cell r="C57">
            <v>4.6898971623578376</v>
          </cell>
          <cell r="E57">
            <v>3.7131415301896737</v>
          </cell>
        </row>
        <row r="58">
          <cell r="C58">
            <v>5.0439285511945968</v>
          </cell>
          <cell r="E58">
            <v>4.0318949348573199</v>
          </cell>
        </row>
        <row r="59">
          <cell r="C59">
            <v>4.2629882946388733</v>
          </cell>
          <cell r="E59">
            <v>4.0678838734238241</v>
          </cell>
        </row>
        <row r="60">
          <cell r="C60">
            <v>4.5222583798045548</v>
          </cell>
          <cell r="E60">
            <v>3.8699847184698655</v>
          </cell>
        </row>
        <row r="61">
          <cell r="C61">
            <v>1.8971518362635749</v>
          </cell>
          <cell r="E61">
            <v>3.542639410253301</v>
          </cell>
        </row>
        <row r="62">
          <cell r="C62">
            <v>2.3620880719238357</v>
          </cell>
          <cell r="E62">
            <v>3.2413820228833998</v>
          </cell>
        </row>
        <row r="63">
          <cell r="C63">
            <v>2.7081728678402044</v>
          </cell>
          <cell r="E63">
            <v>3.0503124008236568</v>
          </cell>
        </row>
        <row r="64">
          <cell r="C64">
            <v>3.995364082315362</v>
          </cell>
          <cell r="E64">
            <v>2.957011058273082</v>
          </cell>
        </row>
        <row r="65">
          <cell r="C65">
            <v>3.1364970178638316</v>
          </cell>
          <cell r="E65">
            <v>2.8955645498650426</v>
          </cell>
        </row>
        <row r="66">
          <cell r="C66">
            <v>1.9412403712381092</v>
          </cell>
          <cell r="E66">
            <v>2.7803752158209107</v>
          </cell>
        </row>
        <row r="67">
          <cell r="C67">
            <v>3.2203581219540638</v>
          </cell>
          <cell r="E67">
            <v>2.5773430157656207</v>
          </cell>
        </row>
        <row r="68">
          <cell r="C68">
            <v>1.6768251327221151</v>
          </cell>
          <cell r="E68">
            <v>2.3395777181035413</v>
          </cell>
        </row>
        <row r="69">
          <cell r="C69">
            <v>1.4671871873900102</v>
          </cell>
          <cell r="E69">
            <v>2.1711862676963705</v>
          </cell>
        </row>
        <row r="70">
          <cell r="C70">
            <v>1.6064849169295456</v>
          </cell>
          <cell r="E70">
            <v>2.1657673473926451</v>
          </cell>
        </row>
        <row r="71">
          <cell r="C71">
            <v>2.2102842837006023</v>
          </cell>
          <cell r="E71">
            <v>2.3534930088480621</v>
          </cell>
        </row>
        <row r="72">
          <cell r="C72">
            <v>2.2411377281307665</v>
          </cell>
          <cell r="E72">
            <v>2.6675432414536431</v>
          </cell>
        </row>
        <row r="73">
          <cell r="C73">
            <v>3.8307843343380057</v>
          </cell>
          <cell r="E73">
            <v>3.0113356266346045</v>
          </cell>
        </row>
        <row r="74">
          <cell r="C74">
            <v>4.3858358968784472</v>
          </cell>
          <cell r="E74">
            <v>3.2772245664287851</v>
          </cell>
        </row>
        <row r="75">
          <cell r="C75">
            <v>3.8407529382696453</v>
          </cell>
          <cell r="E75">
            <v>3.4055957061903825</v>
          </cell>
        </row>
        <row r="76">
          <cell r="C76">
            <v>3.3183747956628196</v>
          </cell>
          <cell r="E76">
            <v>3.4079806446220289</v>
          </cell>
        </row>
        <row r="77">
          <cell r="C77">
            <v>3.384205727902895</v>
          </cell>
          <cell r="E77">
            <v>3.3093412887897529</v>
          </cell>
        </row>
        <row r="78">
          <cell r="C78">
            <v>2.7054498650843186</v>
          </cell>
          <cell r="E78">
            <v>3.1912243659970301</v>
          </cell>
        </row>
        <row r="79">
          <cell r="C79">
            <v>3.5846625979094</v>
          </cell>
          <cell r="E79">
            <v>3.1133395713089698</v>
          </cell>
        </row>
        <row r="80">
          <cell r="C80">
            <v>3.5780318425233446</v>
          </cell>
          <cell r="E80">
            <v>3.115160242600794</v>
          </cell>
        </row>
        <row r="81">
          <cell r="C81">
            <v>2.1058448091461912</v>
          </cell>
          <cell r="E81">
            <v>3.1883623382846338</v>
          </cell>
        </row>
        <row r="82">
          <cell r="C82">
            <v>3.0859460682953994</v>
          </cell>
          <cell r="E82">
            <v>3.2848942705561655</v>
          </cell>
        </row>
        <row r="83">
          <cell r="C83">
            <v>3.6325753322489476</v>
          </cell>
          <cell r="E83">
            <v>3.3791562406247522</v>
          </cell>
        </row>
        <row r="84">
          <cell r="C84">
            <v>3.4314759140796127</v>
          </cell>
          <cell r="E84">
            <v>3.4653722535256293</v>
          </cell>
        </row>
        <row r="85">
          <cell r="C85">
            <v>4.0015665013026336</v>
          </cell>
          <cell r="E85">
            <v>3.5428463678498758</v>
          </cell>
        </row>
        <row r="86">
          <cell r="C86">
            <v>3.5845140964419784</v>
          </cell>
          <cell r="E86">
            <v>3.608001283528921</v>
          </cell>
        </row>
        <row r="87">
          <cell r="C87">
            <v>3.2874637834542852</v>
          </cell>
          <cell r="E87">
            <v>3.6644063175502026</v>
          </cell>
        </row>
        <row r="88">
          <cell r="C88">
            <v>3.8847883212977905</v>
          </cell>
          <cell r="E88">
            <v>3.7113539818555381</v>
          </cell>
        </row>
        <row r="89">
          <cell r="C89">
            <v>4.1790512882394069</v>
          </cell>
          <cell r="E89">
            <v>3.7721871317464775</v>
          </cell>
        </row>
        <row r="90">
          <cell r="C90">
            <v>4.6452720788060731</v>
          </cell>
          <cell r="E90">
            <v>3.8249934099457477</v>
          </cell>
        </row>
        <row r="91">
          <cell r="C91">
            <v>3.3464683520768972</v>
          </cell>
          <cell r="E91">
            <v>3.8442789465566278</v>
          </cell>
        </row>
        <row r="92">
          <cell r="C92" t="str">
            <v/>
          </cell>
          <cell r="E92" t="str">
            <v/>
          </cell>
        </row>
        <row r="93">
          <cell r="C93" t="str">
            <v/>
          </cell>
          <cell r="E93" t="str">
            <v/>
          </cell>
        </row>
        <row r="94">
          <cell r="C94" t="str">
            <v/>
          </cell>
          <cell r="E94" t="str">
            <v/>
          </cell>
        </row>
        <row r="95">
          <cell r="C95" t="str">
            <v/>
          </cell>
          <cell r="E95" t="str">
            <v/>
          </cell>
        </row>
        <row r="96">
          <cell r="C96" t="str">
            <v/>
          </cell>
          <cell r="E96" t="str">
            <v/>
          </cell>
        </row>
        <row r="97">
          <cell r="C97" t="str">
            <v/>
          </cell>
          <cell r="E97" t="str">
            <v/>
          </cell>
        </row>
        <row r="98">
          <cell r="C98" t="str">
            <v/>
          </cell>
          <cell r="E98" t="str">
            <v/>
          </cell>
        </row>
        <row r="99">
          <cell r="C99" t="str">
            <v/>
          </cell>
          <cell r="E99" t="str">
            <v/>
          </cell>
        </row>
        <row r="100">
          <cell r="C100" t="str">
            <v/>
          </cell>
          <cell r="E100" t="str">
            <v/>
          </cell>
        </row>
        <row r="101">
          <cell r="C101" t="str">
            <v/>
          </cell>
          <cell r="E101" t="str">
            <v/>
          </cell>
        </row>
        <row r="102">
          <cell r="C102" t="str">
            <v/>
          </cell>
          <cell r="E102" t="str">
            <v/>
          </cell>
        </row>
        <row r="103">
          <cell r="C103" t="str">
            <v/>
          </cell>
          <cell r="E103" t="str">
            <v/>
          </cell>
        </row>
        <row r="104">
          <cell r="C104" t="str">
            <v/>
          </cell>
          <cell r="E104" t="str">
            <v/>
          </cell>
        </row>
        <row r="105">
          <cell r="C105" t="str">
            <v/>
          </cell>
          <cell r="E105" t="str">
            <v/>
          </cell>
        </row>
        <row r="106">
          <cell r="C106" t="str">
            <v/>
          </cell>
          <cell r="E106" t="str">
            <v/>
          </cell>
        </row>
        <row r="107">
          <cell r="C107" t="str">
            <v/>
          </cell>
          <cell r="E107" t="str">
            <v/>
          </cell>
        </row>
        <row r="108">
          <cell r="C108" t="str">
            <v/>
          </cell>
          <cell r="E108" t="str">
            <v/>
          </cell>
        </row>
        <row r="109">
          <cell r="C109" t="str">
            <v/>
          </cell>
          <cell r="E109" t="str">
            <v/>
          </cell>
        </row>
        <row r="110">
          <cell r="C110" t="str">
            <v/>
          </cell>
          <cell r="E110" t="str">
            <v/>
          </cell>
        </row>
        <row r="111">
          <cell r="C111" t="str">
            <v/>
          </cell>
          <cell r="E111" t="str">
            <v/>
          </cell>
        </row>
        <row r="112">
          <cell r="C112" t="str">
            <v/>
          </cell>
          <cell r="E112" t="str">
            <v/>
          </cell>
        </row>
        <row r="113">
          <cell r="C113" t="str">
            <v/>
          </cell>
          <cell r="E113" t="str">
            <v/>
          </cell>
        </row>
        <row r="114">
          <cell r="C114" t="str">
            <v/>
          </cell>
          <cell r="E114" t="str">
            <v/>
          </cell>
        </row>
        <row r="115">
          <cell r="C115" t="str">
            <v/>
          </cell>
          <cell r="E115" t="str">
            <v/>
          </cell>
        </row>
        <row r="116">
          <cell r="C116" t="str">
            <v/>
          </cell>
          <cell r="E116" t="str">
            <v/>
          </cell>
        </row>
        <row r="117">
          <cell r="C117" t="str">
            <v/>
          </cell>
          <cell r="E117" t="str">
            <v/>
          </cell>
        </row>
        <row r="118">
          <cell r="C118" t="str">
            <v/>
          </cell>
          <cell r="E118" t="str">
            <v/>
          </cell>
        </row>
        <row r="119">
          <cell r="C119" t="str">
            <v/>
          </cell>
          <cell r="E119" t="str">
            <v/>
          </cell>
        </row>
        <row r="120">
          <cell r="C120" t="str">
            <v/>
          </cell>
          <cell r="E120" t="str">
            <v/>
          </cell>
        </row>
        <row r="121">
          <cell r="C121" t="str">
            <v/>
          </cell>
          <cell r="E121" t="str">
            <v/>
          </cell>
        </row>
        <row r="122">
          <cell r="C122" t="str">
            <v/>
          </cell>
          <cell r="E122" t="str">
            <v/>
          </cell>
        </row>
        <row r="123">
          <cell r="C123" t="str">
            <v/>
          </cell>
          <cell r="E123" t="str">
            <v/>
          </cell>
        </row>
        <row r="124">
          <cell r="C124" t="str">
            <v/>
          </cell>
          <cell r="E124" t="str">
            <v/>
          </cell>
        </row>
        <row r="125">
          <cell r="C125" t="str">
            <v/>
          </cell>
          <cell r="E125" t="str">
            <v/>
          </cell>
        </row>
        <row r="126">
          <cell r="C126" t="str">
            <v/>
          </cell>
          <cell r="E126" t="str">
            <v/>
          </cell>
        </row>
        <row r="127">
          <cell r="C127" t="str">
            <v/>
          </cell>
          <cell r="E127" t="str">
            <v/>
          </cell>
        </row>
        <row r="128">
          <cell r="C128" t="str">
            <v/>
          </cell>
          <cell r="E128" t="str">
            <v/>
          </cell>
        </row>
        <row r="129">
          <cell r="C129" t="str">
            <v/>
          </cell>
          <cell r="E129" t="str">
            <v/>
          </cell>
        </row>
        <row r="130">
          <cell r="C130" t="str">
            <v/>
          </cell>
          <cell r="E130" t="str">
            <v/>
          </cell>
        </row>
        <row r="131">
          <cell r="C131" t="str">
            <v/>
          </cell>
          <cell r="E131" t="str">
            <v/>
          </cell>
        </row>
        <row r="132">
          <cell r="C132" t="str">
            <v/>
          </cell>
          <cell r="E132" t="str">
            <v/>
          </cell>
        </row>
        <row r="133">
          <cell r="C133" t="str">
            <v/>
          </cell>
          <cell r="E133" t="str">
            <v/>
          </cell>
        </row>
        <row r="134">
          <cell r="C134" t="str">
            <v/>
          </cell>
          <cell r="E134" t="str">
            <v/>
          </cell>
        </row>
        <row r="135">
          <cell r="C135" t="str">
            <v/>
          </cell>
          <cell r="E135" t="str">
            <v/>
          </cell>
        </row>
        <row r="136">
          <cell r="C136" t="str">
            <v/>
          </cell>
          <cell r="E136" t="str">
            <v/>
          </cell>
        </row>
        <row r="137">
          <cell r="C137" t="str">
            <v/>
          </cell>
          <cell r="E137" t="str">
            <v/>
          </cell>
        </row>
        <row r="138">
          <cell r="C138" t="str">
            <v/>
          </cell>
          <cell r="E138" t="str">
            <v/>
          </cell>
        </row>
        <row r="139">
          <cell r="C139" t="str">
            <v/>
          </cell>
          <cell r="E139" t="str">
            <v/>
          </cell>
        </row>
        <row r="140">
          <cell r="C140" t="str">
            <v/>
          </cell>
          <cell r="E140" t="str">
            <v/>
          </cell>
        </row>
        <row r="141">
          <cell r="C141" t="str">
            <v/>
          </cell>
          <cell r="E141" t="str">
            <v/>
          </cell>
        </row>
        <row r="142">
          <cell r="C142" t="str">
            <v/>
          </cell>
          <cell r="E142" t="str">
            <v/>
          </cell>
        </row>
        <row r="143">
          <cell r="C143" t="str">
            <v/>
          </cell>
          <cell r="E143" t="str">
            <v/>
          </cell>
        </row>
        <row r="144">
          <cell r="C144" t="str">
            <v/>
          </cell>
          <cell r="E144" t="str">
            <v/>
          </cell>
        </row>
        <row r="145">
          <cell r="C145" t="str">
            <v/>
          </cell>
          <cell r="E145" t="str">
            <v/>
          </cell>
        </row>
        <row r="146">
          <cell r="C146" t="str">
            <v/>
          </cell>
          <cell r="E146" t="str">
            <v/>
          </cell>
        </row>
        <row r="147">
          <cell r="C147" t="str">
            <v/>
          </cell>
          <cell r="E147" t="str">
            <v/>
          </cell>
        </row>
        <row r="148">
          <cell r="C148" t="str">
            <v/>
          </cell>
          <cell r="E148" t="str">
            <v/>
          </cell>
        </row>
        <row r="149">
          <cell r="C149" t="str">
            <v/>
          </cell>
          <cell r="E149" t="str">
            <v/>
          </cell>
        </row>
        <row r="150">
          <cell r="C150" t="str">
            <v/>
          </cell>
          <cell r="E150" t="str">
            <v/>
          </cell>
        </row>
        <row r="151">
          <cell r="C151" t="str">
            <v/>
          </cell>
          <cell r="E151" t="str">
            <v/>
          </cell>
        </row>
        <row r="152">
          <cell r="C152" t="str">
            <v/>
          </cell>
          <cell r="E152" t="str">
            <v/>
          </cell>
        </row>
        <row r="153">
          <cell r="C153" t="str">
            <v/>
          </cell>
          <cell r="E153" t="str">
            <v/>
          </cell>
        </row>
        <row r="154">
          <cell r="C154" t="str">
            <v/>
          </cell>
          <cell r="E154" t="str">
            <v/>
          </cell>
        </row>
        <row r="155">
          <cell r="C155" t="str">
            <v/>
          </cell>
          <cell r="E155" t="str">
            <v/>
          </cell>
        </row>
        <row r="156">
          <cell r="C156" t="str">
            <v/>
          </cell>
          <cell r="E156" t="str">
            <v/>
          </cell>
        </row>
        <row r="157">
          <cell r="C157" t="str">
            <v/>
          </cell>
          <cell r="E157" t="str">
            <v/>
          </cell>
        </row>
        <row r="158">
          <cell r="C158" t="str">
            <v/>
          </cell>
          <cell r="E158" t="str">
            <v/>
          </cell>
        </row>
        <row r="159">
          <cell r="C159" t="str">
            <v/>
          </cell>
          <cell r="E159" t="str">
            <v/>
          </cell>
        </row>
        <row r="160">
          <cell r="C160" t="str">
            <v/>
          </cell>
          <cell r="E160" t="str">
            <v/>
          </cell>
        </row>
        <row r="161">
          <cell r="C161" t="str">
            <v/>
          </cell>
          <cell r="E161" t="str">
            <v/>
          </cell>
        </row>
        <row r="162">
          <cell r="C162" t="str">
            <v/>
          </cell>
          <cell r="E162" t="str">
            <v/>
          </cell>
        </row>
        <row r="163">
          <cell r="C163" t="str">
            <v/>
          </cell>
          <cell r="E163" t="str">
            <v/>
          </cell>
        </row>
        <row r="164">
          <cell r="C164" t="str">
            <v/>
          </cell>
          <cell r="E164" t="str">
            <v/>
          </cell>
        </row>
        <row r="165">
          <cell r="C165" t="str">
            <v/>
          </cell>
          <cell r="E165" t="str">
            <v/>
          </cell>
        </row>
        <row r="166">
          <cell r="C166" t="str">
            <v/>
          </cell>
          <cell r="E166" t="str">
            <v/>
          </cell>
        </row>
        <row r="167">
          <cell r="C167" t="str">
            <v/>
          </cell>
          <cell r="E167" t="str">
            <v/>
          </cell>
        </row>
        <row r="168">
          <cell r="C168" t="str">
            <v/>
          </cell>
          <cell r="E168" t="str">
            <v/>
          </cell>
        </row>
        <row r="169">
          <cell r="C169" t="str">
            <v/>
          </cell>
          <cell r="E169" t="str">
            <v/>
          </cell>
        </row>
        <row r="170">
          <cell r="C170" t="str">
            <v/>
          </cell>
          <cell r="E170" t="str">
            <v/>
          </cell>
        </row>
        <row r="171">
          <cell r="C171" t="str">
            <v/>
          </cell>
          <cell r="E171" t="str">
            <v/>
          </cell>
        </row>
        <row r="172">
          <cell r="C172" t="str">
            <v/>
          </cell>
          <cell r="E172" t="str">
            <v/>
          </cell>
        </row>
        <row r="173">
          <cell r="C173" t="str">
            <v/>
          </cell>
          <cell r="E173" t="str">
            <v/>
          </cell>
        </row>
        <row r="174">
          <cell r="C174" t="str">
            <v/>
          </cell>
          <cell r="E174" t="str">
            <v/>
          </cell>
        </row>
        <row r="175">
          <cell r="C175" t="str">
            <v/>
          </cell>
          <cell r="E175" t="str">
            <v/>
          </cell>
        </row>
        <row r="176">
          <cell r="C176" t="str">
            <v/>
          </cell>
          <cell r="E176" t="str">
            <v/>
          </cell>
        </row>
        <row r="177">
          <cell r="C177" t="str">
            <v/>
          </cell>
          <cell r="E177" t="str">
            <v/>
          </cell>
        </row>
        <row r="178">
          <cell r="C178" t="str">
            <v/>
          </cell>
          <cell r="E178" t="str">
            <v/>
          </cell>
        </row>
        <row r="179">
          <cell r="C179" t="str">
            <v/>
          </cell>
          <cell r="E179" t="str">
            <v/>
          </cell>
        </row>
        <row r="180">
          <cell r="C180" t="str">
            <v/>
          </cell>
          <cell r="E180" t="str">
            <v/>
          </cell>
        </row>
        <row r="181">
          <cell r="C181" t="str">
            <v/>
          </cell>
          <cell r="E181" t="str">
            <v/>
          </cell>
        </row>
        <row r="182">
          <cell r="C182" t="str">
            <v/>
          </cell>
          <cell r="E182" t="str">
            <v/>
          </cell>
        </row>
        <row r="183">
          <cell r="C183" t="str">
            <v/>
          </cell>
          <cell r="E183" t="str">
            <v/>
          </cell>
        </row>
        <row r="184">
          <cell r="C184" t="str">
            <v/>
          </cell>
          <cell r="E184" t="str">
            <v/>
          </cell>
        </row>
        <row r="185">
          <cell r="C185" t="str">
            <v/>
          </cell>
          <cell r="E185" t="str">
            <v/>
          </cell>
        </row>
        <row r="186">
          <cell r="C186" t="str">
            <v/>
          </cell>
          <cell r="E186" t="str">
            <v/>
          </cell>
        </row>
        <row r="187">
          <cell r="C187" t="str">
            <v/>
          </cell>
          <cell r="E187" t="str">
            <v/>
          </cell>
        </row>
        <row r="188">
          <cell r="C188" t="str">
            <v/>
          </cell>
          <cell r="E188" t="str">
            <v/>
          </cell>
        </row>
        <row r="189">
          <cell r="C189" t="str">
            <v/>
          </cell>
          <cell r="E189" t="str">
            <v/>
          </cell>
        </row>
        <row r="190">
          <cell r="C190" t="str">
            <v/>
          </cell>
          <cell r="E190" t="str">
            <v/>
          </cell>
        </row>
        <row r="191">
          <cell r="C191" t="str">
            <v/>
          </cell>
          <cell r="E191" t="str">
            <v/>
          </cell>
        </row>
        <row r="192">
          <cell r="C192" t="str">
            <v/>
          </cell>
          <cell r="E192" t="str">
            <v/>
          </cell>
        </row>
        <row r="193">
          <cell r="C193" t="str">
            <v/>
          </cell>
          <cell r="E193" t="str">
            <v/>
          </cell>
        </row>
        <row r="194">
          <cell r="C194" t="str">
            <v/>
          </cell>
          <cell r="E194" t="str">
            <v/>
          </cell>
        </row>
        <row r="195">
          <cell r="C195" t="str">
            <v/>
          </cell>
          <cell r="E195" t="str">
            <v/>
          </cell>
        </row>
        <row r="196">
          <cell r="C196" t="str">
            <v/>
          </cell>
          <cell r="E196" t="str">
            <v/>
          </cell>
        </row>
        <row r="197">
          <cell r="C197" t="str">
            <v/>
          </cell>
          <cell r="E197" t="str">
            <v/>
          </cell>
        </row>
        <row r="198">
          <cell r="C198" t="str">
            <v/>
          </cell>
          <cell r="E198" t="str">
            <v/>
          </cell>
        </row>
        <row r="199">
          <cell r="C199" t="str">
            <v/>
          </cell>
          <cell r="E199" t="str">
            <v/>
          </cell>
        </row>
        <row r="200">
          <cell r="C200" t="str">
            <v/>
          </cell>
          <cell r="E200" t="str">
            <v/>
          </cell>
        </row>
        <row r="201">
          <cell r="C201" t="str">
            <v/>
          </cell>
          <cell r="E201" t="str">
            <v/>
          </cell>
        </row>
        <row r="202">
          <cell r="C202" t="str">
            <v/>
          </cell>
          <cell r="E202" t="str">
            <v/>
          </cell>
        </row>
        <row r="203">
          <cell r="C203" t="str">
            <v/>
          </cell>
          <cell r="E203" t="str">
            <v/>
          </cell>
        </row>
        <row r="204">
          <cell r="C204" t="str">
            <v/>
          </cell>
          <cell r="E204" t="str">
            <v/>
          </cell>
        </row>
        <row r="205">
          <cell r="C205" t="str">
            <v/>
          </cell>
          <cell r="E205" t="str">
            <v/>
          </cell>
        </row>
        <row r="206">
          <cell r="C206" t="str">
            <v/>
          </cell>
          <cell r="E206" t="str">
            <v/>
          </cell>
        </row>
        <row r="207">
          <cell r="C207" t="str">
            <v/>
          </cell>
          <cell r="E207" t="str">
            <v/>
          </cell>
        </row>
        <row r="208">
          <cell r="C208" t="str">
            <v/>
          </cell>
          <cell r="E208" t="str">
            <v/>
          </cell>
        </row>
        <row r="209">
          <cell r="C209" t="str">
            <v/>
          </cell>
          <cell r="E209" t="str">
            <v/>
          </cell>
        </row>
        <row r="210">
          <cell r="C210" t="str">
            <v/>
          </cell>
          <cell r="E210" t="str">
            <v/>
          </cell>
        </row>
        <row r="211">
          <cell r="C211" t="str">
            <v/>
          </cell>
          <cell r="E211" t="str">
            <v/>
          </cell>
        </row>
        <row r="212">
          <cell r="C212" t="str">
            <v/>
          </cell>
          <cell r="E212" t="str">
            <v/>
          </cell>
        </row>
        <row r="213">
          <cell r="C213" t="str">
            <v/>
          </cell>
          <cell r="E213" t="str">
            <v/>
          </cell>
        </row>
        <row r="214">
          <cell r="C214" t="str">
            <v/>
          </cell>
          <cell r="E214" t="str">
            <v/>
          </cell>
        </row>
        <row r="215">
          <cell r="C215" t="str">
            <v/>
          </cell>
          <cell r="E215" t="str">
            <v/>
          </cell>
        </row>
        <row r="216">
          <cell r="C216" t="str">
            <v/>
          </cell>
          <cell r="E216" t="str">
            <v/>
          </cell>
        </row>
        <row r="217">
          <cell r="C217" t="str">
            <v/>
          </cell>
          <cell r="E217" t="str">
            <v/>
          </cell>
        </row>
        <row r="218">
          <cell r="C218" t="str">
            <v/>
          </cell>
          <cell r="E218" t="str">
            <v/>
          </cell>
        </row>
        <row r="219">
          <cell r="C219" t="str">
            <v/>
          </cell>
          <cell r="E219" t="str">
            <v/>
          </cell>
        </row>
        <row r="220">
          <cell r="C220" t="str">
            <v/>
          </cell>
          <cell r="E220" t="str">
            <v/>
          </cell>
        </row>
        <row r="221">
          <cell r="C221" t="str">
            <v/>
          </cell>
          <cell r="E221" t="str">
            <v/>
          </cell>
        </row>
        <row r="222">
          <cell r="C222" t="str">
            <v/>
          </cell>
          <cell r="E222" t="str">
            <v/>
          </cell>
        </row>
        <row r="223">
          <cell r="C223" t="str">
            <v/>
          </cell>
          <cell r="E223" t="str">
            <v/>
          </cell>
        </row>
        <row r="224">
          <cell r="C224" t="str">
            <v/>
          </cell>
          <cell r="E224" t="str">
            <v/>
          </cell>
        </row>
        <row r="225">
          <cell r="C225" t="str">
            <v/>
          </cell>
          <cell r="E225" t="str">
            <v/>
          </cell>
        </row>
        <row r="226">
          <cell r="C226" t="str">
            <v/>
          </cell>
          <cell r="E226" t="str">
            <v/>
          </cell>
        </row>
        <row r="227">
          <cell r="C227" t="str">
            <v/>
          </cell>
          <cell r="E227" t="str">
            <v/>
          </cell>
        </row>
        <row r="228">
          <cell r="C228" t="str">
            <v/>
          </cell>
          <cell r="E228" t="str">
            <v/>
          </cell>
        </row>
        <row r="229">
          <cell r="C229" t="str">
            <v/>
          </cell>
          <cell r="E229" t="str">
            <v/>
          </cell>
        </row>
        <row r="230">
          <cell r="C230" t="str">
            <v/>
          </cell>
          <cell r="E230" t="str">
            <v/>
          </cell>
        </row>
        <row r="231">
          <cell r="C231" t="str">
            <v/>
          </cell>
          <cell r="E231" t="str">
            <v/>
          </cell>
        </row>
        <row r="232">
          <cell r="C232" t="str">
            <v/>
          </cell>
          <cell r="E232" t="str">
            <v/>
          </cell>
        </row>
        <row r="233">
          <cell r="C233" t="str">
            <v/>
          </cell>
          <cell r="E233" t="str">
            <v/>
          </cell>
        </row>
        <row r="234">
          <cell r="C234" t="str">
            <v/>
          </cell>
          <cell r="E234" t="str">
            <v/>
          </cell>
        </row>
        <row r="235">
          <cell r="C235" t="str">
            <v/>
          </cell>
          <cell r="E235" t="str">
            <v/>
          </cell>
        </row>
        <row r="236">
          <cell r="C236" t="str">
            <v/>
          </cell>
          <cell r="E236" t="str">
            <v/>
          </cell>
        </row>
        <row r="237">
          <cell r="C237" t="str">
            <v/>
          </cell>
          <cell r="E237" t="str">
            <v/>
          </cell>
        </row>
        <row r="238">
          <cell r="C238" t="str">
            <v/>
          </cell>
          <cell r="E238" t="str">
            <v/>
          </cell>
        </row>
        <row r="239">
          <cell r="C239" t="str">
            <v/>
          </cell>
          <cell r="E239" t="str">
            <v/>
          </cell>
        </row>
        <row r="240">
          <cell r="C240" t="str">
            <v/>
          </cell>
          <cell r="E240" t="str">
            <v/>
          </cell>
        </row>
        <row r="241">
          <cell r="C241" t="str">
            <v/>
          </cell>
          <cell r="E241" t="str">
            <v/>
          </cell>
        </row>
        <row r="242">
          <cell r="C242" t="str">
            <v/>
          </cell>
          <cell r="E242" t="str">
            <v/>
          </cell>
        </row>
        <row r="243">
          <cell r="C243" t="str">
            <v/>
          </cell>
          <cell r="E243" t="str">
            <v/>
          </cell>
        </row>
        <row r="244">
          <cell r="C244" t="str">
            <v/>
          </cell>
          <cell r="E244" t="str">
            <v/>
          </cell>
        </row>
        <row r="245">
          <cell r="C245" t="str">
            <v/>
          </cell>
          <cell r="E245" t="str">
            <v/>
          </cell>
        </row>
        <row r="246">
          <cell r="C246" t="str">
            <v/>
          </cell>
          <cell r="E246" t="str">
            <v/>
          </cell>
        </row>
        <row r="247">
          <cell r="C247" t="str">
            <v/>
          </cell>
          <cell r="E247" t="str">
            <v/>
          </cell>
        </row>
        <row r="248">
          <cell r="C248" t="str">
            <v/>
          </cell>
          <cell r="E248" t="str">
            <v/>
          </cell>
        </row>
        <row r="249">
          <cell r="C249" t="str">
            <v/>
          </cell>
          <cell r="E249" t="str">
            <v/>
          </cell>
        </row>
        <row r="250">
          <cell r="C250" t="str">
            <v/>
          </cell>
          <cell r="E250" t="str">
            <v/>
          </cell>
        </row>
        <row r="251">
          <cell r="C251" t="str">
            <v/>
          </cell>
          <cell r="E251" t="str">
            <v/>
          </cell>
        </row>
        <row r="252">
          <cell r="C252" t="str">
            <v/>
          </cell>
          <cell r="E252" t="str">
            <v/>
          </cell>
        </row>
        <row r="253">
          <cell r="C253" t="str">
            <v/>
          </cell>
          <cell r="E253" t="str">
            <v/>
          </cell>
        </row>
        <row r="254">
          <cell r="C254" t="str">
            <v/>
          </cell>
          <cell r="E254" t="str">
            <v/>
          </cell>
        </row>
        <row r="255">
          <cell r="C255" t="str">
            <v/>
          </cell>
          <cell r="E255" t="str">
            <v/>
          </cell>
        </row>
        <row r="256">
          <cell r="C256" t="str">
            <v/>
          </cell>
          <cell r="E256" t="str">
            <v/>
          </cell>
        </row>
        <row r="257">
          <cell r="C257" t="str">
            <v/>
          </cell>
          <cell r="E257" t="str">
            <v/>
          </cell>
        </row>
        <row r="258">
          <cell r="C258" t="str">
            <v/>
          </cell>
          <cell r="E258" t="str">
            <v/>
          </cell>
        </row>
        <row r="259">
          <cell r="C259" t="str">
            <v/>
          </cell>
          <cell r="E259" t="str">
            <v/>
          </cell>
        </row>
        <row r="260">
          <cell r="C260" t="str">
            <v/>
          </cell>
          <cell r="E260" t="str">
            <v/>
          </cell>
        </row>
        <row r="261">
          <cell r="C261" t="str">
            <v/>
          </cell>
          <cell r="E261" t="str">
            <v/>
          </cell>
        </row>
        <row r="262">
          <cell r="C262" t="str">
            <v/>
          </cell>
          <cell r="E262" t="str">
            <v/>
          </cell>
        </row>
        <row r="263">
          <cell r="C263" t="str">
            <v/>
          </cell>
          <cell r="E263" t="str">
            <v/>
          </cell>
        </row>
        <row r="264">
          <cell r="C264" t="str">
            <v/>
          </cell>
          <cell r="E264" t="str">
            <v/>
          </cell>
        </row>
        <row r="265">
          <cell r="C265" t="str">
            <v/>
          </cell>
          <cell r="E265" t="str">
            <v/>
          </cell>
        </row>
        <row r="266">
          <cell r="C266" t="str">
            <v/>
          </cell>
          <cell r="E266" t="str">
            <v/>
          </cell>
        </row>
        <row r="267">
          <cell r="C267" t="str">
            <v/>
          </cell>
          <cell r="E267" t="str">
            <v/>
          </cell>
        </row>
        <row r="268">
          <cell r="C268" t="str">
            <v/>
          </cell>
          <cell r="E268" t="str">
            <v/>
          </cell>
        </row>
        <row r="269">
          <cell r="C269" t="str">
            <v/>
          </cell>
          <cell r="E269" t="str">
            <v/>
          </cell>
        </row>
        <row r="270">
          <cell r="C270" t="str">
            <v/>
          </cell>
          <cell r="E270" t="str">
            <v/>
          </cell>
        </row>
        <row r="271">
          <cell r="C271" t="str">
            <v/>
          </cell>
          <cell r="E271" t="str">
            <v/>
          </cell>
        </row>
        <row r="272">
          <cell r="C272" t="str">
            <v/>
          </cell>
          <cell r="E272" t="str">
            <v/>
          </cell>
        </row>
        <row r="273">
          <cell r="C273" t="str">
            <v/>
          </cell>
          <cell r="E273" t="str">
            <v/>
          </cell>
        </row>
        <row r="274">
          <cell r="C274" t="str">
            <v/>
          </cell>
          <cell r="E274" t="str">
            <v/>
          </cell>
        </row>
        <row r="275">
          <cell r="C275" t="str">
            <v/>
          </cell>
          <cell r="E275" t="str">
            <v/>
          </cell>
        </row>
        <row r="276">
          <cell r="C276" t="str">
            <v/>
          </cell>
          <cell r="E276" t="str">
            <v/>
          </cell>
        </row>
        <row r="277">
          <cell r="C277" t="str">
            <v/>
          </cell>
          <cell r="E277" t="str">
            <v/>
          </cell>
        </row>
        <row r="278">
          <cell r="C278" t="str">
            <v/>
          </cell>
          <cell r="E278" t="str">
            <v/>
          </cell>
        </row>
        <row r="279">
          <cell r="C279" t="str">
            <v/>
          </cell>
          <cell r="E279" t="str">
            <v/>
          </cell>
        </row>
        <row r="280">
          <cell r="C280" t="str">
            <v/>
          </cell>
          <cell r="E280" t="str">
            <v/>
          </cell>
        </row>
        <row r="281">
          <cell r="C281" t="str">
            <v/>
          </cell>
          <cell r="E281" t="str">
            <v/>
          </cell>
        </row>
        <row r="282">
          <cell r="C282" t="str">
            <v/>
          </cell>
          <cell r="E282" t="str">
            <v/>
          </cell>
        </row>
        <row r="283">
          <cell r="C283" t="str">
            <v/>
          </cell>
          <cell r="E283" t="str">
            <v/>
          </cell>
        </row>
        <row r="284">
          <cell r="C284" t="str">
            <v/>
          </cell>
          <cell r="E284" t="str">
            <v/>
          </cell>
        </row>
        <row r="285">
          <cell r="C285" t="str">
            <v/>
          </cell>
          <cell r="E285" t="str">
            <v/>
          </cell>
        </row>
        <row r="286">
          <cell r="C286" t="str">
            <v/>
          </cell>
          <cell r="E286" t="str">
            <v/>
          </cell>
        </row>
        <row r="287">
          <cell r="C287" t="str">
            <v/>
          </cell>
          <cell r="E287" t="str">
            <v/>
          </cell>
        </row>
        <row r="288">
          <cell r="C288" t="str">
            <v/>
          </cell>
          <cell r="E288" t="str">
            <v/>
          </cell>
        </row>
        <row r="289">
          <cell r="C289" t="str">
            <v/>
          </cell>
          <cell r="E289" t="str">
            <v/>
          </cell>
        </row>
        <row r="290">
          <cell r="C290" t="str">
            <v/>
          </cell>
          <cell r="E290" t="str">
            <v/>
          </cell>
        </row>
        <row r="291">
          <cell r="C291" t="str">
            <v/>
          </cell>
          <cell r="E291" t="str">
            <v/>
          </cell>
        </row>
        <row r="292">
          <cell r="C292" t="str">
            <v/>
          </cell>
          <cell r="E292" t="str">
            <v/>
          </cell>
        </row>
        <row r="293">
          <cell r="C293" t="str">
            <v/>
          </cell>
          <cell r="E293" t="str">
            <v/>
          </cell>
        </row>
        <row r="294">
          <cell r="C294" t="str">
            <v/>
          </cell>
          <cell r="E294" t="str">
            <v/>
          </cell>
        </row>
        <row r="295">
          <cell r="C295" t="str">
            <v/>
          </cell>
          <cell r="E295" t="str">
            <v/>
          </cell>
        </row>
        <row r="296">
          <cell r="C296" t="str">
            <v/>
          </cell>
          <cell r="E296" t="str">
            <v/>
          </cell>
        </row>
        <row r="297">
          <cell r="C297" t="str">
            <v/>
          </cell>
          <cell r="E297" t="str">
            <v/>
          </cell>
        </row>
        <row r="298">
          <cell r="C298" t="str">
            <v/>
          </cell>
          <cell r="E298" t="str">
            <v/>
          </cell>
        </row>
        <row r="299">
          <cell r="C299" t="str">
            <v/>
          </cell>
          <cell r="E299" t="str">
            <v/>
          </cell>
        </row>
        <row r="300">
          <cell r="C300" t="str">
            <v/>
          </cell>
          <cell r="E300" t="str">
            <v/>
          </cell>
        </row>
        <row r="301">
          <cell r="C301" t="str">
            <v/>
          </cell>
          <cell r="E301" t="str">
            <v/>
          </cell>
        </row>
        <row r="302">
          <cell r="C302" t="str">
            <v/>
          </cell>
          <cell r="E302" t="str">
            <v/>
          </cell>
        </row>
        <row r="303">
          <cell r="C303" t="str">
            <v/>
          </cell>
          <cell r="E303" t="str">
            <v/>
          </cell>
        </row>
        <row r="304">
          <cell r="C304" t="str">
            <v/>
          </cell>
          <cell r="E304" t="str">
            <v/>
          </cell>
        </row>
        <row r="305">
          <cell r="C305" t="str">
            <v/>
          </cell>
          <cell r="E305" t="str">
            <v/>
          </cell>
        </row>
        <row r="306">
          <cell r="C306" t="str">
            <v/>
          </cell>
          <cell r="E306" t="str">
            <v/>
          </cell>
        </row>
        <row r="307">
          <cell r="C307" t="str">
            <v/>
          </cell>
          <cell r="E307" t="str">
            <v/>
          </cell>
        </row>
        <row r="308">
          <cell r="C308" t="str">
            <v/>
          </cell>
          <cell r="E308" t="str">
            <v/>
          </cell>
        </row>
        <row r="309">
          <cell r="C309" t="str">
            <v/>
          </cell>
          <cell r="E309" t="str">
            <v/>
          </cell>
        </row>
        <row r="310">
          <cell r="C310" t="str">
            <v/>
          </cell>
          <cell r="E310" t="str">
            <v/>
          </cell>
        </row>
        <row r="311">
          <cell r="C311" t="str">
            <v/>
          </cell>
          <cell r="E311" t="str">
            <v/>
          </cell>
        </row>
        <row r="312">
          <cell r="C312" t="str">
            <v/>
          </cell>
          <cell r="E312" t="str">
            <v/>
          </cell>
        </row>
        <row r="313">
          <cell r="C313" t="str">
            <v/>
          </cell>
          <cell r="E313" t="str">
            <v/>
          </cell>
        </row>
        <row r="314">
          <cell r="C314" t="str">
            <v/>
          </cell>
          <cell r="E314" t="str">
            <v/>
          </cell>
        </row>
        <row r="315">
          <cell r="C315" t="str">
            <v/>
          </cell>
          <cell r="E315" t="str">
            <v/>
          </cell>
        </row>
        <row r="316">
          <cell r="C316" t="str">
            <v/>
          </cell>
          <cell r="E316" t="str">
            <v/>
          </cell>
        </row>
        <row r="317">
          <cell r="C317" t="str">
            <v/>
          </cell>
          <cell r="E317" t="str">
            <v/>
          </cell>
        </row>
        <row r="318">
          <cell r="C318" t="str">
            <v/>
          </cell>
          <cell r="E318" t="str">
            <v/>
          </cell>
        </row>
        <row r="319">
          <cell r="C319" t="str">
            <v/>
          </cell>
          <cell r="E319" t="str">
            <v/>
          </cell>
        </row>
        <row r="320">
          <cell r="C320" t="str">
            <v/>
          </cell>
          <cell r="E320" t="str">
            <v/>
          </cell>
        </row>
        <row r="321">
          <cell r="C321" t="str">
            <v/>
          </cell>
          <cell r="E321" t="str">
            <v/>
          </cell>
        </row>
        <row r="322">
          <cell r="C322" t="str">
            <v/>
          </cell>
          <cell r="E322" t="str">
            <v/>
          </cell>
        </row>
        <row r="323">
          <cell r="C323" t="str">
            <v/>
          </cell>
          <cell r="E323" t="str">
            <v/>
          </cell>
        </row>
        <row r="324">
          <cell r="C324" t="str">
            <v/>
          </cell>
          <cell r="E324" t="str">
            <v/>
          </cell>
        </row>
        <row r="325">
          <cell r="C325" t="str">
            <v/>
          </cell>
          <cell r="E325" t="str">
            <v/>
          </cell>
        </row>
        <row r="326">
          <cell r="C326" t="str">
            <v/>
          </cell>
          <cell r="E326" t="str">
            <v/>
          </cell>
        </row>
        <row r="327">
          <cell r="C327" t="str">
            <v/>
          </cell>
          <cell r="E327" t="str">
            <v/>
          </cell>
        </row>
        <row r="328">
          <cell r="C328" t="str">
            <v/>
          </cell>
          <cell r="E328" t="str">
            <v/>
          </cell>
        </row>
        <row r="329">
          <cell r="C329" t="str">
            <v/>
          </cell>
          <cell r="E329" t="str">
            <v/>
          </cell>
        </row>
        <row r="330">
          <cell r="C330" t="str">
            <v/>
          </cell>
          <cell r="E330" t="str">
            <v/>
          </cell>
        </row>
        <row r="331">
          <cell r="C331" t="str">
            <v/>
          </cell>
          <cell r="E331" t="str">
            <v/>
          </cell>
        </row>
        <row r="332">
          <cell r="C332" t="str">
            <v/>
          </cell>
          <cell r="E332" t="str">
            <v/>
          </cell>
        </row>
        <row r="333">
          <cell r="C333" t="str">
            <v/>
          </cell>
          <cell r="E333" t="str">
            <v/>
          </cell>
        </row>
        <row r="334">
          <cell r="C334" t="str">
            <v/>
          </cell>
          <cell r="E334" t="str">
            <v/>
          </cell>
        </row>
        <row r="335">
          <cell r="C335" t="str">
            <v/>
          </cell>
          <cell r="E335" t="str">
            <v/>
          </cell>
        </row>
        <row r="336">
          <cell r="C336" t="str">
            <v/>
          </cell>
          <cell r="E336" t="str">
            <v/>
          </cell>
        </row>
        <row r="337">
          <cell r="C337" t="str">
            <v/>
          </cell>
          <cell r="E337" t="str">
            <v/>
          </cell>
        </row>
        <row r="338">
          <cell r="C338" t="str">
            <v/>
          </cell>
          <cell r="E338" t="str">
            <v/>
          </cell>
        </row>
        <row r="339">
          <cell r="C339" t="str">
            <v/>
          </cell>
          <cell r="E339" t="str">
            <v/>
          </cell>
        </row>
        <row r="340">
          <cell r="C340" t="str">
            <v/>
          </cell>
          <cell r="E340" t="str">
            <v/>
          </cell>
        </row>
        <row r="341">
          <cell r="C341" t="str">
            <v/>
          </cell>
          <cell r="E341" t="str">
            <v/>
          </cell>
        </row>
        <row r="342">
          <cell r="C342" t="str">
            <v/>
          </cell>
          <cell r="E342" t="str">
            <v/>
          </cell>
        </row>
        <row r="343">
          <cell r="C343" t="str">
            <v/>
          </cell>
          <cell r="E343" t="str">
            <v/>
          </cell>
        </row>
        <row r="344">
          <cell r="C344" t="str">
            <v/>
          </cell>
          <cell r="E344" t="str">
            <v/>
          </cell>
        </row>
        <row r="345">
          <cell r="C345" t="str">
            <v/>
          </cell>
          <cell r="E345" t="str">
            <v/>
          </cell>
        </row>
        <row r="346">
          <cell r="C346" t="str">
            <v/>
          </cell>
          <cell r="E346" t="str">
            <v/>
          </cell>
        </row>
        <row r="347">
          <cell r="C347" t="str">
            <v/>
          </cell>
          <cell r="E347" t="str">
            <v/>
          </cell>
        </row>
        <row r="348">
          <cell r="C348" t="str">
            <v/>
          </cell>
          <cell r="E348" t="str">
            <v/>
          </cell>
        </row>
        <row r="349">
          <cell r="C349" t="str">
            <v/>
          </cell>
          <cell r="E349" t="str">
            <v/>
          </cell>
        </row>
        <row r="350">
          <cell r="C350" t="str">
            <v/>
          </cell>
          <cell r="E350" t="str">
            <v/>
          </cell>
        </row>
        <row r="351">
          <cell r="C351" t="str">
            <v/>
          </cell>
          <cell r="E351" t="str">
            <v/>
          </cell>
        </row>
        <row r="352">
          <cell r="C352" t="str">
            <v/>
          </cell>
          <cell r="E352" t="str">
            <v/>
          </cell>
        </row>
        <row r="353">
          <cell r="C353" t="str">
            <v/>
          </cell>
          <cell r="E353" t="str">
            <v/>
          </cell>
        </row>
        <row r="354">
          <cell r="C354" t="str">
            <v/>
          </cell>
          <cell r="E354" t="str">
            <v/>
          </cell>
        </row>
        <row r="355">
          <cell r="C355" t="str">
            <v/>
          </cell>
          <cell r="E355" t="str">
            <v/>
          </cell>
        </row>
        <row r="356">
          <cell r="C356" t="str">
            <v/>
          </cell>
          <cell r="E356" t="str">
            <v/>
          </cell>
        </row>
        <row r="357">
          <cell r="C357" t="str">
            <v/>
          </cell>
          <cell r="E357" t="str">
            <v/>
          </cell>
        </row>
        <row r="358">
          <cell r="C358" t="str">
            <v/>
          </cell>
          <cell r="E358" t="str">
            <v/>
          </cell>
        </row>
        <row r="359">
          <cell r="C359" t="str">
            <v/>
          </cell>
          <cell r="E359" t="str">
            <v/>
          </cell>
        </row>
        <row r="360">
          <cell r="C360" t="str">
            <v/>
          </cell>
          <cell r="E360" t="str">
            <v/>
          </cell>
        </row>
        <row r="361">
          <cell r="C361" t="str">
            <v/>
          </cell>
          <cell r="E361" t="str">
            <v/>
          </cell>
        </row>
        <row r="362">
          <cell r="C362" t="str">
            <v/>
          </cell>
          <cell r="E362" t="str">
            <v/>
          </cell>
        </row>
        <row r="363">
          <cell r="C363" t="str">
            <v/>
          </cell>
          <cell r="E363" t="str">
            <v/>
          </cell>
        </row>
        <row r="364">
          <cell r="C364" t="str">
            <v/>
          </cell>
          <cell r="E364" t="str">
            <v/>
          </cell>
        </row>
        <row r="365">
          <cell r="C365" t="str">
            <v/>
          </cell>
          <cell r="E365" t="str">
            <v/>
          </cell>
        </row>
        <row r="366">
          <cell r="C366" t="str">
            <v/>
          </cell>
          <cell r="E366" t="str">
            <v/>
          </cell>
        </row>
        <row r="367">
          <cell r="C367" t="str">
            <v/>
          </cell>
          <cell r="E367" t="str">
            <v/>
          </cell>
        </row>
        <row r="368">
          <cell r="C368" t="str">
            <v/>
          </cell>
          <cell r="E368" t="str">
            <v/>
          </cell>
        </row>
        <row r="369">
          <cell r="C369" t="str">
            <v/>
          </cell>
          <cell r="E369" t="str">
            <v/>
          </cell>
        </row>
        <row r="370">
          <cell r="C370" t="str">
            <v/>
          </cell>
          <cell r="E370" t="str">
            <v/>
          </cell>
        </row>
        <row r="371">
          <cell r="C371" t="str">
            <v/>
          </cell>
          <cell r="E371" t="str">
            <v/>
          </cell>
        </row>
        <row r="372">
          <cell r="C372" t="str">
            <v/>
          </cell>
          <cell r="E372" t="str">
            <v/>
          </cell>
        </row>
        <row r="373">
          <cell r="C373" t="str">
            <v/>
          </cell>
          <cell r="E373" t="str">
            <v/>
          </cell>
        </row>
        <row r="374">
          <cell r="C374" t="str">
            <v/>
          </cell>
          <cell r="E374" t="str">
            <v/>
          </cell>
        </row>
        <row r="375">
          <cell r="C375" t="str">
            <v/>
          </cell>
          <cell r="E375" t="str">
            <v/>
          </cell>
        </row>
        <row r="376">
          <cell r="C376" t="str">
            <v/>
          </cell>
          <cell r="E376" t="str">
            <v/>
          </cell>
        </row>
        <row r="377">
          <cell r="C377" t="str">
            <v/>
          </cell>
          <cell r="E377" t="str">
            <v/>
          </cell>
        </row>
        <row r="378">
          <cell r="C378" t="str">
            <v/>
          </cell>
          <cell r="E378" t="str">
            <v/>
          </cell>
        </row>
        <row r="379">
          <cell r="C379" t="str">
            <v/>
          </cell>
          <cell r="E379" t="str">
            <v/>
          </cell>
        </row>
        <row r="380">
          <cell r="C380" t="str">
            <v/>
          </cell>
          <cell r="E380" t="str">
            <v/>
          </cell>
        </row>
        <row r="381">
          <cell r="C381" t="str">
            <v/>
          </cell>
          <cell r="E381" t="str">
            <v/>
          </cell>
        </row>
        <row r="382">
          <cell r="C382" t="str">
            <v/>
          </cell>
          <cell r="E382" t="str">
            <v/>
          </cell>
        </row>
        <row r="383">
          <cell r="C383" t="str">
            <v/>
          </cell>
          <cell r="E383" t="str">
            <v/>
          </cell>
        </row>
        <row r="384">
          <cell r="C384" t="str">
            <v/>
          </cell>
          <cell r="E384" t="str">
            <v/>
          </cell>
        </row>
        <row r="385">
          <cell r="C385" t="str">
            <v/>
          </cell>
          <cell r="E385" t="str">
            <v/>
          </cell>
        </row>
        <row r="386">
          <cell r="C386" t="str">
            <v/>
          </cell>
          <cell r="E386" t="str">
            <v/>
          </cell>
        </row>
        <row r="387">
          <cell r="C387" t="str">
            <v/>
          </cell>
          <cell r="E387" t="str">
            <v/>
          </cell>
        </row>
        <row r="388">
          <cell r="C388" t="str">
            <v/>
          </cell>
          <cell r="E388" t="str">
            <v/>
          </cell>
        </row>
        <row r="389">
          <cell r="C389" t="str">
            <v/>
          </cell>
          <cell r="E389" t="str">
            <v/>
          </cell>
        </row>
        <row r="390">
          <cell r="C390" t="str">
            <v/>
          </cell>
          <cell r="E390" t="str">
            <v/>
          </cell>
        </row>
        <row r="391">
          <cell r="C391" t="str">
            <v/>
          </cell>
          <cell r="E391" t="str">
            <v/>
          </cell>
        </row>
        <row r="392">
          <cell r="C392" t="str">
            <v/>
          </cell>
          <cell r="E392" t="str">
            <v/>
          </cell>
        </row>
        <row r="393">
          <cell r="C393" t="str">
            <v/>
          </cell>
          <cell r="E393" t="str">
            <v/>
          </cell>
        </row>
        <row r="394">
          <cell r="C394" t="str">
            <v/>
          </cell>
          <cell r="E394" t="str">
            <v/>
          </cell>
        </row>
        <row r="395">
          <cell r="C395" t="str">
            <v/>
          </cell>
          <cell r="E395" t="str">
            <v/>
          </cell>
        </row>
        <row r="396">
          <cell r="C396" t="str">
            <v/>
          </cell>
          <cell r="E396" t="str">
            <v/>
          </cell>
        </row>
        <row r="397">
          <cell r="C397" t="str">
            <v/>
          </cell>
          <cell r="E397" t="str">
            <v/>
          </cell>
        </row>
        <row r="398">
          <cell r="C398" t="str">
            <v/>
          </cell>
          <cell r="E398" t="str">
            <v/>
          </cell>
        </row>
        <row r="399">
          <cell r="C399" t="str">
            <v/>
          </cell>
          <cell r="E399" t="str">
            <v/>
          </cell>
        </row>
        <row r="400">
          <cell r="C400" t="str">
            <v/>
          </cell>
          <cell r="E400" t="str">
            <v/>
          </cell>
        </row>
        <row r="401">
          <cell r="C401" t="str">
            <v/>
          </cell>
          <cell r="E401" t="str">
            <v/>
          </cell>
        </row>
        <row r="402">
          <cell r="C402" t="str">
            <v/>
          </cell>
          <cell r="E402" t="str">
            <v/>
          </cell>
        </row>
        <row r="403">
          <cell r="C403" t="str">
            <v/>
          </cell>
          <cell r="E403" t="str">
            <v/>
          </cell>
        </row>
        <row r="404">
          <cell r="C404" t="str">
            <v/>
          </cell>
          <cell r="E404" t="str">
            <v/>
          </cell>
        </row>
        <row r="405">
          <cell r="C405" t="str">
            <v/>
          </cell>
          <cell r="E405" t="str">
            <v/>
          </cell>
        </row>
        <row r="406">
          <cell r="C406" t="str">
            <v/>
          </cell>
          <cell r="E406" t="str">
            <v/>
          </cell>
        </row>
        <row r="407">
          <cell r="C407" t="str">
            <v/>
          </cell>
          <cell r="E407" t="str">
            <v/>
          </cell>
        </row>
        <row r="408">
          <cell r="C408" t="str">
            <v/>
          </cell>
          <cell r="E408" t="str">
            <v/>
          </cell>
        </row>
        <row r="409">
          <cell r="C409" t="str">
            <v/>
          </cell>
          <cell r="E409" t="str">
            <v/>
          </cell>
        </row>
        <row r="410">
          <cell r="C410" t="str">
            <v/>
          </cell>
          <cell r="E410" t="str">
            <v/>
          </cell>
        </row>
        <row r="411">
          <cell r="C411" t="str">
            <v/>
          </cell>
          <cell r="E411" t="str">
            <v/>
          </cell>
        </row>
        <row r="412">
          <cell r="C412" t="str">
            <v/>
          </cell>
          <cell r="E412" t="str">
            <v/>
          </cell>
        </row>
        <row r="413">
          <cell r="C413" t="str">
            <v/>
          </cell>
          <cell r="E413" t="str">
            <v/>
          </cell>
        </row>
        <row r="414">
          <cell r="C414" t="str">
            <v/>
          </cell>
          <cell r="E414" t="str">
            <v/>
          </cell>
        </row>
        <row r="415">
          <cell r="C415" t="str">
            <v/>
          </cell>
          <cell r="E415" t="str">
            <v/>
          </cell>
        </row>
        <row r="416">
          <cell r="C416" t="str">
            <v/>
          </cell>
          <cell r="E416" t="str">
            <v/>
          </cell>
        </row>
        <row r="417">
          <cell r="C417" t="str">
            <v/>
          </cell>
          <cell r="E417" t="str">
            <v/>
          </cell>
        </row>
        <row r="418">
          <cell r="C418" t="str">
            <v/>
          </cell>
          <cell r="E418" t="str">
            <v/>
          </cell>
        </row>
        <row r="419">
          <cell r="C419" t="str">
            <v/>
          </cell>
          <cell r="E419" t="str">
            <v/>
          </cell>
        </row>
        <row r="420">
          <cell r="C420" t="str">
            <v/>
          </cell>
          <cell r="E420" t="str">
            <v/>
          </cell>
        </row>
        <row r="421">
          <cell r="C421" t="str">
            <v/>
          </cell>
          <cell r="E421" t="str">
            <v/>
          </cell>
        </row>
        <row r="422">
          <cell r="C422" t="str">
            <v/>
          </cell>
          <cell r="E422" t="str">
            <v/>
          </cell>
        </row>
        <row r="423">
          <cell r="C423" t="str">
            <v/>
          </cell>
          <cell r="E423" t="str">
            <v/>
          </cell>
        </row>
        <row r="424">
          <cell r="C424" t="str">
            <v/>
          </cell>
          <cell r="E424" t="str">
            <v/>
          </cell>
        </row>
        <row r="425">
          <cell r="C425" t="str">
            <v/>
          </cell>
          <cell r="E425" t="str">
            <v/>
          </cell>
        </row>
        <row r="426">
          <cell r="C426" t="str">
            <v/>
          </cell>
          <cell r="E426" t="str">
            <v/>
          </cell>
        </row>
        <row r="427">
          <cell r="C427" t="str">
            <v/>
          </cell>
          <cell r="E427" t="str">
            <v/>
          </cell>
        </row>
        <row r="428">
          <cell r="C428" t="str">
            <v/>
          </cell>
          <cell r="E428" t="str">
            <v/>
          </cell>
        </row>
        <row r="429">
          <cell r="C429" t="str">
            <v/>
          </cell>
          <cell r="E429" t="str">
            <v/>
          </cell>
        </row>
        <row r="430">
          <cell r="C430" t="str">
            <v/>
          </cell>
          <cell r="E430" t="str">
            <v/>
          </cell>
        </row>
        <row r="431">
          <cell r="C431" t="str">
            <v/>
          </cell>
          <cell r="E431" t="str">
            <v/>
          </cell>
        </row>
        <row r="432">
          <cell r="C432" t="str">
            <v/>
          </cell>
          <cell r="E432" t="str">
            <v/>
          </cell>
        </row>
        <row r="433">
          <cell r="C433" t="str">
            <v/>
          </cell>
          <cell r="E433" t="str">
            <v/>
          </cell>
        </row>
        <row r="434">
          <cell r="C434" t="str">
            <v/>
          </cell>
          <cell r="E434" t="str">
            <v/>
          </cell>
        </row>
        <row r="435">
          <cell r="C435" t="str">
            <v/>
          </cell>
          <cell r="E435" t="str">
            <v/>
          </cell>
        </row>
        <row r="436">
          <cell r="C436" t="str">
            <v/>
          </cell>
          <cell r="E436" t="str">
            <v/>
          </cell>
        </row>
        <row r="437">
          <cell r="C437" t="str">
            <v/>
          </cell>
          <cell r="E437" t="str">
            <v/>
          </cell>
        </row>
        <row r="438">
          <cell r="C438" t="str">
            <v/>
          </cell>
          <cell r="E438" t="str">
            <v/>
          </cell>
        </row>
        <row r="439">
          <cell r="C439" t="str">
            <v/>
          </cell>
          <cell r="E439" t="str">
            <v/>
          </cell>
        </row>
        <row r="440">
          <cell r="C440" t="str">
            <v/>
          </cell>
          <cell r="E440" t="str">
            <v/>
          </cell>
        </row>
        <row r="441">
          <cell r="C441" t="str">
            <v/>
          </cell>
          <cell r="E441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4.9989318521683403E-2"/>
    <pageSetUpPr fitToPage="1"/>
  </sheetPr>
  <dimension ref="A1:E778"/>
  <sheetViews>
    <sheetView showGridLines="0" tabSelected="1" zoomScale="115" zoomScaleNormal="115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" customWidth="1"/>
    <col min="2" max="2" width="10.5703125" style="5" bestFit="1" customWidth="1"/>
    <col min="3" max="3" width="128.28515625" style="3" customWidth="1"/>
    <col min="4" max="4" width="4.7109375" style="2" customWidth="1"/>
    <col min="5" max="16384" width="11.42578125" style="4" hidden="1"/>
  </cols>
  <sheetData>
    <row r="1" spans="1:5" ht="12.75" customHeight="1" x14ac:dyDescent="0.2">
      <c r="B1" s="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6"/>
      <c r="B5" s="6"/>
      <c r="C5" s="6"/>
    </row>
    <row r="6" spans="1:5" ht="12.75" customHeight="1" x14ac:dyDescent="0.2">
      <c r="A6" s="6"/>
      <c r="B6" s="6"/>
      <c r="C6" s="6"/>
      <c r="E6" s="7"/>
    </row>
    <row r="7" spans="1:5" ht="12.75" customHeight="1" x14ac:dyDescent="0.2">
      <c r="A7" s="6"/>
      <c r="B7" s="6"/>
      <c r="C7" s="6"/>
    </row>
    <row r="8" spans="1:5" ht="12.75" customHeight="1" x14ac:dyDescent="0.2">
      <c r="A8" s="6"/>
      <c r="B8" s="6"/>
      <c r="C8" s="6"/>
    </row>
    <row r="9" spans="1:5" ht="12.75" customHeight="1" x14ac:dyDescent="0.2">
      <c r="A9" s="6"/>
      <c r="B9" s="6"/>
      <c r="C9" s="6"/>
    </row>
    <row r="10" spans="1:5" ht="12.75" customHeight="1" x14ac:dyDescent="0.2">
      <c r="A10" s="6"/>
      <c r="B10" s="6"/>
      <c r="C10" s="6"/>
    </row>
    <row r="11" spans="1:5" ht="12.75" customHeight="1" x14ac:dyDescent="0.2">
      <c r="A11" s="6"/>
      <c r="B11" s="6"/>
      <c r="C11" s="6"/>
    </row>
    <row r="12" spans="1:5" ht="12.75" customHeight="1" x14ac:dyDescent="0.2">
      <c r="A12" s="6"/>
      <c r="B12" s="6"/>
      <c r="C12" s="6"/>
    </row>
    <row r="13" spans="1:5" s="8" customFormat="1" ht="29.25" customHeight="1" x14ac:dyDescent="0.2">
      <c r="B13" s="70" t="s">
        <v>21</v>
      </c>
      <c r="C13" s="71"/>
      <c r="D13" s="9"/>
    </row>
    <row r="14" spans="1:5" s="10" customFormat="1" ht="20.100000000000001" customHeight="1" x14ac:dyDescent="0.2">
      <c r="B14" s="72" t="s">
        <v>22</v>
      </c>
      <c r="C14" s="73"/>
      <c r="D14" s="11"/>
    </row>
    <row r="15" spans="1:5" s="12" customFormat="1" ht="20.100000000000001" customHeight="1" x14ac:dyDescent="0.2">
      <c r="B15" s="74" t="s">
        <v>23</v>
      </c>
      <c r="C15" s="75"/>
      <c r="D15" s="13"/>
    </row>
    <row r="16" spans="1:5" s="1" customFormat="1" ht="6.75" customHeight="1" x14ac:dyDescent="0.2">
      <c r="B16" s="14"/>
      <c r="C16" s="15"/>
      <c r="D16" s="2"/>
    </row>
    <row r="17" spans="1:4" s="1" customFormat="1" ht="15" x14ac:dyDescent="0.2">
      <c r="B17" s="16"/>
      <c r="C17" s="17" t="s">
        <v>70</v>
      </c>
      <c r="D17" s="2"/>
    </row>
    <row r="18" spans="1:4" s="1" customFormat="1" ht="6.75" customHeight="1" x14ac:dyDescent="0.2">
      <c r="B18" s="16" t="s">
        <v>24</v>
      </c>
      <c r="C18" s="18"/>
      <c r="D18" s="2"/>
    </row>
    <row r="19" spans="1:4" s="3" customFormat="1" ht="15.75" customHeight="1" x14ac:dyDescent="0.2">
      <c r="A19" s="19"/>
      <c r="B19" s="48" t="s">
        <v>33</v>
      </c>
      <c r="C19" s="49" t="s">
        <v>25</v>
      </c>
      <c r="D19" s="2"/>
    </row>
    <row r="20" spans="1:4" s="3" customFormat="1" ht="15.75" customHeight="1" x14ac:dyDescent="0.2">
      <c r="A20" s="19"/>
      <c r="B20" s="50" t="s">
        <v>34</v>
      </c>
      <c r="C20" s="49" t="s">
        <v>26</v>
      </c>
      <c r="D20" s="2"/>
    </row>
    <row r="21" spans="1:4" s="3" customFormat="1" ht="15.75" customHeight="1" x14ac:dyDescent="0.2">
      <c r="A21" s="19"/>
      <c r="B21" s="50" t="s">
        <v>35</v>
      </c>
      <c r="C21" s="49" t="s">
        <v>27</v>
      </c>
      <c r="D21" s="2"/>
    </row>
    <row r="22" spans="1:4" s="3" customFormat="1" ht="6" customHeight="1" x14ac:dyDescent="0.2">
      <c r="A22" s="19"/>
      <c r="B22" s="20"/>
      <c r="C22" s="21"/>
      <c r="D22" s="2"/>
    </row>
    <row r="23" spans="1:4" s="1" customFormat="1" x14ac:dyDescent="0.2">
      <c r="B23" s="5"/>
      <c r="C23" s="3"/>
      <c r="D23" s="2"/>
    </row>
    <row r="24" spans="1:4" hidden="1" x14ac:dyDescent="0.2"/>
    <row r="25" spans="1:4" hidden="1" x14ac:dyDescent="0.2"/>
    <row r="26" spans="1:4" hidden="1" x14ac:dyDescent="0.2"/>
    <row r="27" spans="1:4" s="5" customFormat="1" hidden="1" x14ac:dyDescent="0.2">
      <c r="D27" s="2"/>
    </row>
    <row r="28" spans="1:4" s="5" customFormat="1" hidden="1" x14ac:dyDescent="0.2">
      <c r="D28" s="2"/>
    </row>
    <row r="29" spans="1:4" s="5" customFormat="1" hidden="1" x14ac:dyDescent="0.2">
      <c r="D29" s="2"/>
    </row>
    <row r="30" spans="1:4" s="5" customFormat="1" hidden="1" x14ac:dyDescent="0.2">
      <c r="D30" s="2"/>
    </row>
    <row r="31" spans="1:4" s="5" customFormat="1" hidden="1" x14ac:dyDescent="0.2">
      <c r="D31" s="2"/>
    </row>
    <row r="32" spans="1:4" s="5" customFormat="1" hidden="1" x14ac:dyDescent="0.2">
      <c r="D32" s="2"/>
    </row>
    <row r="33" spans="4:4" s="5" customFormat="1" hidden="1" x14ac:dyDescent="0.2">
      <c r="D33" s="2"/>
    </row>
    <row r="34" spans="4:4" s="5" customFormat="1" hidden="1" x14ac:dyDescent="0.2">
      <c r="D34" s="2"/>
    </row>
    <row r="35" spans="4:4" s="5" customFormat="1" hidden="1" x14ac:dyDescent="0.2">
      <c r="D35" s="2"/>
    </row>
    <row r="36" spans="4:4" s="5" customFormat="1" hidden="1" x14ac:dyDescent="0.2">
      <c r="D36" s="2"/>
    </row>
    <row r="37" spans="4:4" s="5" customFormat="1" hidden="1" x14ac:dyDescent="0.2">
      <c r="D37" s="2"/>
    </row>
    <row r="38" spans="4:4" s="5" customFormat="1" hidden="1" x14ac:dyDescent="0.2">
      <c r="D38" s="2"/>
    </row>
    <row r="39" spans="4:4" s="5" customFormat="1" hidden="1" x14ac:dyDescent="0.2">
      <c r="D39" s="2"/>
    </row>
    <row r="40" spans="4:4" s="5" customFormat="1" hidden="1" x14ac:dyDescent="0.2">
      <c r="D40" s="2"/>
    </row>
    <row r="41" spans="4:4" s="5" customFormat="1" hidden="1" x14ac:dyDescent="0.2">
      <c r="D41" s="2"/>
    </row>
    <row r="42" spans="4:4" s="5" customFormat="1" hidden="1" x14ac:dyDescent="0.2">
      <c r="D42" s="2"/>
    </row>
    <row r="43" spans="4:4" s="5" customFormat="1" hidden="1" x14ac:dyDescent="0.2">
      <c r="D43" s="2"/>
    </row>
    <row r="44" spans="4:4" s="5" customFormat="1" hidden="1" x14ac:dyDescent="0.2">
      <c r="D44" s="2"/>
    </row>
    <row r="45" spans="4:4" s="5" customFormat="1" hidden="1" x14ac:dyDescent="0.2">
      <c r="D45" s="2"/>
    </row>
    <row r="46" spans="4:4" s="5" customFormat="1" hidden="1" x14ac:dyDescent="0.2">
      <c r="D46" s="2"/>
    </row>
    <row r="47" spans="4:4" s="5" customFormat="1" hidden="1" x14ac:dyDescent="0.2">
      <c r="D47" s="2"/>
    </row>
    <row r="48" spans="4:4" s="5" customFormat="1" hidden="1" x14ac:dyDescent="0.2">
      <c r="D48" s="2"/>
    </row>
    <row r="49" spans="4:4" s="5" customFormat="1" hidden="1" x14ac:dyDescent="0.2">
      <c r="D49" s="2"/>
    </row>
    <row r="50" spans="4:4" s="5" customFormat="1" hidden="1" x14ac:dyDescent="0.2">
      <c r="D50" s="2"/>
    </row>
    <row r="51" spans="4:4" s="5" customFormat="1" hidden="1" x14ac:dyDescent="0.2">
      <c r="D51" s="2"/>
    </row>
    <row r="52" spans="4:4" s="5" customFormat="1" hidden="1" x14ac:dyDescent="0.2">
      <c r="D52" s="2"/>
    </row>
    <row r="53" spans="4:4" s="5" customFormat="1" hidden="1" x14ac:dyDescent="0.2">
      <c r="D53" s="2"/>
    </row>
    <row r="54" spans="4:4" s="5" customFormat="1" hidden="1" x14ac:dyDescent="0.2">
      <c r="D54" s="2"/>
    </row>
    <row r="55" spans="4:4" s="5" customFormat="1" hidden="1" x14ac:dyDescent="0.2">
      <c r="D55" s="2"/>
    </row>
    <row r="56" spans="4:4" s="5" customFormat="1" hidden="1" x14ac:dyDescent="0.2">
      <c r="D56" s="2"/>
    </row>
    <row r="57" spans="4:4" s="5" customFormat="1" hidden="1" x14ac:dyDescent="0.2">
      <c r="D57" s="2"/>
    </row>
    <row r="58" spans="4:4" s="5" customFormat="1" hidden="1" x14ac:dyDescent="0.2">
      <c r="D58" s="2"/>
    </row>
    <row r="59" spans="4:4" s="5" customFormat="1" hidden="1" x14ac:dyDescent="0.2">
      <c r="D59" s="2"/>
    </row>
    <row r="60" spans="4:4" s="5" customFormat="1" hidden="1" x14ac:dyDescent="0.2">
      <c r="D60" s="2"/>
    </row>
    <row r="61" spans="4:4" s="5" customFormat="1" hidden="1" x14ac:dyDescent="0.2">
      <c r="D61" s="2"/>
    </row>
    <row r="62" spans="4:4" s="5" customFormat="1" hidden="1" x14ac:dyDescent="0.2">
      <c r="D62" s="2"/>
    </row>
    <row r="63" spans="4:4" s="5" customFormat="1" hidden="1" x14ac:dyDescent="0.2">
      <c r="D63" s="2"/>
    </row>
    <row r="64" spans="4:4" s="5" customFormat="1" hidden="1" x14ac:dyDescent="0.2">
      <c r="D64" s="2"/>
    </row>
    <row r="65" spans="4:4" s="5" customFormat="1" hidden="1" x14ac:dyDescent="0.2">
      <c r="D65" s="2"/>
    </row>
    <row r="66" spans="4:4" s="5" customFormat="1" hidden="1" x14ac:dyDescent="0.2">
      <c r="D66" s="2"/>
    </row>
    <row r="67" spans="4:4" s="5" customFormat="1" hidden="1" x14ac:dyDescent="0.2">
      <c r="D67" s="2"/>
    </row>
    <row r="68" spans="4:4" s="5" customFormat="1" hidden="1" x14ac:dyDescent="0.2">
      <c r="D68" s="2"/>
    </row>
    <row r="69" spans="4:4" s="5" customFormat="1" hidden="1" x14ac:dyDescent="0.2">
      <c r="D69" s="2"/>
    </row>
    <row r="70" spans="4:4" s="5" customFormat="1" hidden="1" x14ac:dyDescent="0.2">
      <c r="D70" s="2"/>
    </row>
    <row r="71" spans="4:4" s="5" customFormat="1" hidden="1" x14ac:dyDescent="0.2">
      <c r="D71" s="2"/>
    </row>
    <row r="72" spans="4:4" s="5" customFormat="1" hidden="1" x14ac:dyDescent="0.2">
      <c r="D72" s="2"/>
    </row>
    <row r="73" spans="4:4" s="5" customFormat="1" hidden="1" x14ac:dyDescent="0.2">
      <c r="D73" s="2"/>
    </row>
    <row r="74" spans="4:4" s="5" customFormat="1" hidden="1" x14ac:dyDescent="0.2">
      <c r="D74" s="2"/>
    </row>
    <row r="75" spans="4:4" s="5" customFormat="1" hidden="1" x14ac:dyDescent="0.2">
      <c r="D75" s="2"/>
    </row>
    <row r="76" spans="4:4" s="5" customFormat="1" hidden="1" x14ac:dyDescent="0.2">
      <c r="D76" s="2"/>
    </row>
    <row r="77" spans="4:4" s="5" customFormat="1" hidden="1" x14ac:dyDescent="0.2">
      <c r="D77" s="2"/>
    </row>
    <row r="78" spans="4:4" s="5" customFormat="1" hidden="1" x14ac:dyDescent="0.2">
      <c r="D78" s="2"/>
    </row>
    <row r="79" spans="4:4" s="5" customFormat="1" hidden="1" x14ac:dyDescent="0.2">
      <c r="D79" s="2"/>
    </row>
    <row r="80" spans="4:4" s="5" customFormat="1" hidden="1" x14ac:dyDescent="0.2">
      <c r="D80" s="2"/>
    </row>
    <row r="81" spans="4:4" s="5" customFormat="1" hidden="1" x14ac:dyDescent="0.2">
      <c r="D81" s="2"/>
    </row>
    <row r="82" spans="4:4" s="5" customFormat="1" hidden="1" x14ac:dyDescent="0.2">
      <c r="D82" s="2"/>
    </row>
    <row r="83" spans="4:4" s="5" customFormat="1" hidden="1" x14ac:dyDescent="0.2">
      <c r="D83" s="2"/>
    </row>
    <row r="84" spans="4:4" s="5" customFormat="1" hidden="1" x14ac:dyDescent="0.2">
      <c r="D84" s="2"/>
    </row>
    <row r="85" spans="4:4" s="5" customFormat="1" hidden="1" x14ac:dyDescent="0.2">
      <c r="D85" s="2"/>
    </row>
    <row r="86" spans="4:4" s="5" customFormat="1" hidden="1" x14ac:dyDescent="0.2">
      <c r="D86" s="2"/>
    </row>
    <row r="87" spans="4:4" s="5" customFormat="1" hidden="1" x14ac:dyDescent="0.2">
      <c r="D87" s="2"/>
    </row>
    <row r="88" spans="4:4" s="5" customFormat="1" hidden="1" x14ac:dyDescent="0.2">
      <c r="D88" s="2"/>
    </row>
    <row r="89" spans="4:4" s="5" customFormat="1" hidden="1" x14ac:dyDescent="0.2">
      <c r="D89" s="2"/>
    </row>
    <row r="90" spans="4:4" s="5" customFormat="1" hidden="1" x14ac:dyDescent="0.2">
      <c r="D90" s="2"/>
    </row>
    <row r="91" spans="4:4" s="5" customFormat="1" hidden="1" x14ac:dyDescent="0.2">
      <c r="D91" s="2"/>
    </row>
    <row r="92" spans="4:4" s="5" customFormat="1" hidden="1" x14ac:dyDescent="0.2">
      <c r="D92" s="2"/>
    </row>
    <row r="93" spans="4:4" s="5" customFormat="1" hidden="1" x14ac:dyDescent="0.2">
      <c r="D93" s="2"/>
    </row>
    <row r="94" spans="4:4" s="5" customFormat="1" hidden="1" x14ac:dyDescent="0.2">
      <c r="D94" s="2"/>
    </row>
    <row r="95" spans="4:4" s="5" customFormat="1" hidden="1" x14ac:dyDescent="0.2">
      <c r="D95" s="2"/>
    </row>
    <row r="96" spans="4:4" s="5" customFormat="1" hidden="1" x14ac:dyDescent="0.2">
      <c r="D96" s="2"/>
    </row>
    <row r="97" spans="4:4" s="5" customFormat="1" hidden="1" x14ac:dyDescent="0.2">
      <c r="D97" s="2"/>
    </row>
    <row r="98" spans="4:4" s="5" customFormat="1" hidden="1" x14ac:dyDescent="0.2">
      <c r="D98" s="2"/>
    </row>
    <row r="99" spans="4:4" s="5" customFormat="1" hidden="1" x14ac:dyDescent="0.2">
      <c r="D99" s="2"/>
    </row>
    <row r="100" spans="4:4" s="5" customFormat="1" hidden="1" x14ac:dyDescent="0.2">
      <c r="D100" s="2"/>
    </row>
    <row r="101" spans="4:4" s="5" customFormat="1" hidden="1" x14ac:dyDescent="0.2">
      <c r="D101" s="2"/>
    </row>
    <row r="102" spans="4:4" s="5" customFormat="1" hidden="1" x14ac:dyDescent="0.2">
      <c r="D102" s="2"/>
    </row>
    <row r="103" spans="4:4" s="5" customFormat="1" hidden="1" x14ac:dyDescent="0.2">
      <c r="D103" s="2"/>
    </row>
    <row r="104" spans="4:4" s="5" customFormat="1" hidden="1" x14ac:dyDescent="0.2">
      <c r="D104" s="2"/>
    </row>
    <row r="105" spans="4:4" s="5" customFormat="1" hidden="1" x14ac:dyDescent="0.2">
      <c r="D105" s="2"/>
    </row>
    <row r="106" spans="4:4" s="5" customFormat="1" hidden="1" x14ac:dyDescent="0.2">
      <c r="D106" s="2"/>
    </row>
    <row r="107" spans="4:4" s="5" customFormat="1" hidden="1" x14ac:dyDescent="0.2">
      <c r="D107" s="2"/>
    </row>
    <row r="108" spans="4:4" s="5" customFormat="1" hidden="1" x14ac:dyDescent="0.2">
      <c r="D108" s="2"/>
    </row>
    <row r="109" spans="4:4" s="5" customFormat="1" hidden="1" x14ac:dyDescent="0.2">
      <c r="D109" s="2"/>
    </row>
    <row r="110" spans="4:4" s="5" customFormat="1" hidden="1" x14ac:dyDescent="0.2">
      <c r="D110" s="2"/>
    </row>
    <row r="111" spans="4:4" s="5" customFormat="1" hidden="1" x14ac:dyDescent="0.2">
      <c r="D111" s="2"/>
    </row>
    <row r="112" spans="4:4" s="5" customFormat="1" hidden="1" x14ac:dyDescent="0.2">
      <c r="D112" s="2"/>
    </row>
    <row r="113" spans="4:4" s="5" customFormat="1" hidden="1" x14ac:dyDescent="0.2">
      <c r="D113" s="2"/>
    </row>
    <row r="114" spans="4:4" s="5" customFormat="1" hidden="1" x14ac:dyDescent="0.2">
      <c r="D114" s="2"/>
    </row>
    <row r="115" spans="4:4" s="5" customFormat="1" hidden="1" x14ac:dyDescent="0.2">
      <c r="D115" s="2"/>
    </row>
    <row r="116" spans="4:4" s="5" customFormat="1" hidden="1" x14ac:dyDescent="0.2">
      <c r="D116" s="2"/>
    </row>
    <row r="117" spans="4:4" s="5" customFormat="1" hidden="1" x14ac:dyDescent="0.2">
      <c r="D117" s="2"/>
    </row>
    <row r="118" spans="4:4" s="5" customFormat="1" hidden="1" x14ac:dyDescent="0.2">
      <c r="D118" s="2"/>
    </row>
    <row r="119" spans="4:4" s="5" customFormat="1" hidden="1" x14ac:dyDescent="0.2">
      <c r="D119" s="2"/>
    </row>
    <row r="120" spans="4:4" s="5" customFormat="1" hidden="1" x14ac:dyDescent="0.2">
      <c r="D120" s="2"/>
    </row>
    <row r="121" spans="4:4" s="5" customFormat="1" hidden="1" x14ac:dyDescent="0.2">
      <c r="D121" s="2"/>
    </row>
    <row r="122" spans="4:4" s="5" customFormat="1" hidden="1" x14ac:dyDescent="0.2">
      <c r="D122" s="2"/>
    </row>
    <row r="123" spans="4:4" s="5" customFormat="1" hidden="1" x14ac:dyDescent="0.2">
      <c r="D123" s="2"/>
    </row>
    <row r="124" spans="4:4" s="5" customFormat="1" hidden="1" x14ac:dyDescent="0.2">
      <c r="D124" s="2"/>
    </row>
    <row r="125" spans="4:4" s="5" customFormat="1" hidden="1" x14ac:dyDescent="0.2">
      <c r="D125" s="2"/>
    </row>
    <row r="126" spans="4:4" s="5" customFormat="1" hidden="1" x14ac:dyDescent="0.2">
      <c r="D126" s="2"/>
    </row>
    <row r="127" spans="4:4" s="5" customFormat="1" hidden="1" x14ac:dyDescent="0.2">
      <c r="D127" s="2"/>
    </row>
    <row r="128" spans="4:4" s="5" customFormat="1" hidden="1" x14ac:dyDescent="0.2">
      <c r="D128" s="2"/>
    </row>
    <row r="129" spans="4:4" s="5" customFormat="1" hidden="1" x14ac:dyDescent="0.2">
      <c r="D129" s="2"/>
    </row>
    <row r="130" spans="4:4" s="5" customFormat="1" hidden="1" x14ac:dyDescent="0.2">
      <c r="D130" s="2"/>
    </row>
    <row r="131" spans="4:4" s="5" customFormat="1" hidden="1" x14ac:dyDescent="0.2">
      <c r="D131" s="2"/>
    </row>
    <row r="132" spans="4:4" s="5" customFormat="1" hidden="1" x14ac:dyDescent="0.2">
      <c r="D132" s="2"/>
    </row>
    <row r="133" spans="4:4" s="5" customFormat="1" hidden="1" x14ac:dyDescent="0.2">
      <c r="D133" s="2"/>
    </row>
    <row r="134" spans="4:4" s="5" customFormat="1" hidden="1" x14ac:dyDescent="0.2">
      <c r="D134" s="2"/>
    </row>
    <row r="135" spans="4:4" s="5" customFormat="1" hidden="1" x14ac:dyDescent="0.2">
      <c r="D135" s="2"/>
    </row>
    <row r="136" spans="4:4" s="5" customFormat="1" hidden="1" x14ac:dyDescent="0.2">
      <c r="D136" s="2"/>
    </row>
    <row r="137" spans="4:4" s="5" customFormat="1" hidden="1" x14ac:dyDescent="0.2">
      <c r="D137" s="2"/>
    </row>
    <row r="138" spans="4:4" s="5" customFormat="1" hidden="1" x14ac:dyDescent="0.2">
      <c r="D138" s="2"/>
    </row>
    <row r="139" spans="4:4" s="5" customFormat="1" hidden="1" x14ac:dyDescent="0.2">
      <c r="D139" s="2"/>
    </row>
    <row r="140" spans="4:4" s="5" customFormat="1" hidden="1" x14ac:dyDescent="0.2">
      <c r="D140" s="2"/>
    </row>
    <row r="141" spans="4:4" s="5" customFormat="1" hidden="1" x14ac:dyDescent="0.2">
      <c r="D141" s="2"/>
    </row>
    <row r="142" spans="4:4" s="5" customFormat="1" hidden="1" x14ac:dyDescent="0.2">
      <c r="D142" s="2"/>
    </row>
    <row r="143" spans="4:4" s="5" customFormat="1" hidden="1" x14ac:dyDescent="0.2">
      <c r="D143" s="2"/>
    </row>
    <row r="144" spans="4:4" s="5" customFormat="1" hidden="1" x14ac:dyDescent="0.2">
      <c r="D144" s="2"/>
    </row>
    <row r="145" spans="4:4" s="5" customFormat="1" hidden="1" x14ac:dyDescent="0.2">
      <c r="D145" s="2"/>
    </row>
    <row r="146" spans="4:4" s="5" customFormat="1" hidden="1" x14ac:dyDescent="0.2">
      <c r="D146" s="2"/>
    </row>
    <row r="147" spans="4:4" s="5" customFormat="1" hidden="1" x14ac:dyDescent="0.2">
      <c r="D147" s="2"/>
    </row>
    <row r="148" spans="4:4" s="5" customFormat="1" hidden="1" x14ac:dyDescent="0.2">
      <c r="D148" s="2"/>
    </row>
    <row r="149" spans="4:4" s="5" customFormat="1" hidden="1" x14ac:dyDescent="0.2">
      <c r="D149" s="2"/>
    </row>
    <row r="150" spans="4:4" s="5" customFormat="1" hidden="1" x14ac:dyDescent="0.2">
      <c r="D150" s="2"/>
    </row>
    <row r="151" spans="4:4" s="5" customFormat="1" hidden="1" x14ac:dyDescent="0.2">
      <c r="D151" s="2"/>
    </row>
    <row r="152" spans="4:4" s="5" customFormat="1" hidden="1" x14ac:dyDescent="0.2">
      <c r="D152" s="2"/>
    </row>
    <row r="153" spans="4:4" s="5" customFormat="1" hidden="1" x14ac:dyDescent="0.2">
      <c r="D153" s="2"/>
    </row>
    <row r="154" spans="4:4" s="5" customFormat="1" hidden="1" x14ac:dyDescent="0.2">
      <c r="D154" s="2"/>
    </row>
    <row r="155" spans="4:4" s="5" customFormat="1" hidden="1" x14ac:dyDescent="0.2">
      <c r="D155" s="2"/>
    </row>
    <row r="156" spans="4:4" s="5" customFormat="1" hidden="1" x14ac:dyDescent="0.2">
      <c r="D156" s="2"/>
    </row>
    <row r="157" spans="4:4" s="5" customFormat="1" hidden="1" x14ac:dyDescent="0.2">
      <c r="D157" s="2"/>
    </row>
    <row r="158" spans="4:4" s="5" customFormat="1" hidden="1" x14ac:dyDescent="0.2">
      <c r="D158" s="2"/>
    </row>
    <row r="159" spans="4:4" s="5" customFormat="1" hidden="1" x14ac:dyDescent="0.2">
      <c r="D159" s="2"/>
    </row>
    <row r="160" spans="4:4" s="5" customFormat="1" hidden="1" x14ac:dyDescent="0.2">
      <c r="D160" s="2"/>
    </row>
    <row r="161" spans="4:4" s="5" customFormat="1" hidden="1" x14ac:dyDescent="0.2">
      <c r="D161" s="2"/>
    </row>
    <row r="162" spans="4:4" s="5" customFormat="1" hidden="1" x14ac:dyDescent="0.2">
      <c r="D162" s="2"/>
    </row>
    <row r="163" spans="4:4" s="5" customFormat="1" hidden="1" x14ac:dyDescent="0.2">
      <c r="D163" s="2"/>
    </row>
    <row r="164" spans="4:4" s="5" customFormat="1" hidden="1" x14ac:dyDescent="0.2">
      <c r="D164" s="2"/>
    </row>
    <row r="165" spans="4:4" s="5" customFormat="1" hidden="1" x14ac:dyDescent="0.2">
      <c r="D165" s="2"/>
    </row>
    <row r="166" spans="4:4" s="5" customFormat="1" hidden="1" x14ac:dyDescent="0.2">
      <c r="D166" s="2"/>
    </row>
    <row r="167" spans="4:4" s="5" customFormat="1" hidden="1" x14ac:dyDescent="0.2">
      <c r="D167" s="2"/>
    </row>
    <row r="168" spans="4:4" s="5" customFormat="1" hidden="1" x14ac:dyDescent="0.2">
      <c r="D168" s="2"/>
    </row>
    <row r="169" spans="4:4" s="5" customFormat="1" hidden="1" x14ac:dyDescent="0.2">
      <c r="D169" s="2"/>
    </row>
    <row r="170" spans="4:4" s="5" customFormat="1" hidden="1" x14ac:dyDescent="0.2">
      <c r="D170" s="2"/>
    </row>
    <row r="171" spans="4:4" s="5" customFormat="1" hidden="1" x14ac:dyDescent="0.2">
      <c r="D171" s="2"/>
    </row>
    <row r="172" spans="4:4" s="5" customFormat="1" hidden="1" x14ac:dyDescent="0.2">
      <c r="D172" s="2"/>
    </row>
    <row r="173" spans="4:4" s="5" customFormat="1" hidden="1" x14ac:dyDescent="0.2">
      <c r="D173" s="2"/>
    </row>
    <row r="174" spans="4:4" s="5" customFormat="1" hidden="1" x14ac:dyDescent="0.2">
      <c r="D174" s="2"/>
    </row>
    <row r="175" spans="4:4" s="5" customFormat="1" hidden="1" x14ac:dyDescent="0.2">
      <c r="D175" s="2"/>
    </row>
    <row r="176" spans="4:4" s="5" customFormat="1" hidden="1" x14ac:dyDescent="0.2">
      <c r="D176" s="2"/>
    </row>
    <row r="177" spans="4:4" s="5" customFormat="1" hidden="1" x14ac:dyDescent="0.2">
      <c r="D177" s="2"/>
    </row>
    <row r="178" spans="4:4" s="5" customFormat="1" hidden="1" x14ac:dyDescent="0.2">
      <c r="D178" s="2"/>
    </row>
    <row r="179" spans="4:4" s="5" customFormat="1" hidden="1" x14ac:dyDescent="0.2">
      <c r="D179" s="2"/>
    </row>
    <row r="180" spans="4:4" s="5" customFormat="1" hidden="1" x14ac:dyDescent="0.2">
      <c r="D180" s="2"/>
    </row>
    <row r="181" spans="4:4" s="5" customFormat="1" hidden="1" x14ac:dyDescent="0.2">
      <c r="D181" s="2"/>
    </row>
    <row r="182" spans="4:4" s="5" customFormat="1" hidden="1" x14ac:dyDescent="0.2">
      <c r="D182" s="2"/>
    </row>
    <row r="183" spans="4:4" s="5" customFormat="1" hidden="1" x14ac:dyDescent="0.2">
      <c r="D183" s="2"/>
    </row>
    <row r="184" spans="4:4" s="5" customFormat="1" hidden="1" x14ac:dyDescent="0.2">
      <c r="D184" s="2"/>
    </row>
    <row r="185" spans="4:4" s="5" customFormat="1" hidden="1" x14ac:dyDescent="0.2">
      <c r="D185" s="2"/>
    </row>
    <row r="186" spans="4:4" s="5" customFormat="1" hidden="1" x14ac:dyDescent="0.2">
      <c r="D186" s="2"/>
    </row>
    <row r="187" spans="4:4" s="5" customFormat="1" hidden="1" x14ac:dyDescent="0.2">
      <c r="D187" s="2"/>
    </row>
    <row r="188" spans="4:4" s="5" customFormat="1" hidden="1" x14ac:dyDescent="0.2">
      <c r="D188" s="2"/>
    </row>
    <row r="189" spans="4:4" s="5" customFormat="1" hidden="1" x14ac:dyDescent="0.2">
      <c r="D189" s="2"/>
    </row>
    <row r="190" spans="4:4" s="5" customFormat="1" hidden="1" x14ac:dyDescent="0.2">
      <c r="D190" s="2"/>
    </row>
    <row r="191" spans="4:4" s="5" customFormat="1" hidden="1" x14ac:dyDescent="0.2">
      <c r="D191" s="2"/>
    </row>
    <row r="192" spans="4:4" s="5" customFormat="1" hidden="1" x14ac:dyDescent="0.2">
      <c r="D192" s="2"/>
    </row>
    <row r="193" spans="4:4" s="5" customFormat="1" hidden="1" x14ac:dyDescent="0.2">
      <c r="D193" s="2"/>
    </row>
    <row r="194" spans="4:4" s="5" customFormat="1" hidden="1" x14ac:dyDescent="0.2">
      <c r="D194" s="2"/>
    </row>
    <row r="195" spans="4:4" s="5" customFormat="1" hidden="1" x14ac:dyDescent="0.2">
      <c r="D195" s="2"/>
    </row>
    <row r="196" spans="4:4" s="5" customFormat="1" hidden="1" x14ac:dyDescent="0.2">
      <c r="D196" s="2"/>
    </row>
    <row r="197" spans="4:4" s="5" customFormat="1" hidden="1" x14ac:dyDescent="0.2">
      <c r="D197" s="2"/>
    </row>
    <row r="198" spans="4:4" s="5" customFormat="1" hidden="1" x14ac:dyDescent="0.2">
      <c r="D198" s="2"/>
    </row>
    <row r="199" spans="4:4" s="5" customFormat="1" hidden="1" x14ac:dyDescent="0.2">
      <c r="D199" s="2"/>
    </row>
    <row r="200" spans="4:4" s="5" customFormat="1" hidden="1" x14ac:dyDescent="0.2">
      <c r="D200" s="2"/>
    </row>
    <row r="201" spans="4:4" s="5" customFormat="1" hidden="1" x14ac:dyDescent="0.2">
      <c r="D201" s="2"/>
    </row>
    <row r="202" spans="4:4" s="5" customFormat="1" hidden="1" x14ac:dyDescent="0.2">
      <c r="D202" s="2"/>
    </row>
    <row r="203" spans="4:4" s="5" customFormat="1" hidden="1" x14ac:dyDescent="0.2">
      <c r="D203" s="2"/>
    </row>
    <row r="204" spans="4:4" s="5" customFormat="1" hidden="1" x14ac:dyDescent="0.2">
      <c r="D204" s="2"/>
    </row>
    <row r="205" spans="4:4" s="5" customFormat="1" hidden="1" x14ac:dyDescent="0.2">
      <c r="D205" s="2"/>
    </row>
    <row r="206" spans="4:4" s="5" customFormat="1" hidden="1" x14ac:dyDescent="0.2">
      <c r="D206" s="2"/>
    </row>
    <row r="207" spans="4:4" s="5" customFormat="1" hidden="1" x14ac:dyDescent="0.2">
      <c r="D207" s="2"/>
    </row>
    <row r="208" spans="4:4" s="5" customFormat="1" hidden="1" x14ac:dyDescent="0.2">
      <c r="D208" s="2"/>
    </row>
    <row r="209" spans="4:4" s="5" customFormat="1" hidden="1" x14ac:dyDescent="0.2">
      <c r="D209" s="2"/>
    </row>
    <row r="210" spans="4:4" s="5" customFormat="1" hidden="1" x14ac:dyDescent="0.2">
      <c r="D210" s="2"/>
    </row>
    <row r="211" spans="4:4" s="5" customFormat="1" hidden="1" x14ac:dyDescent="0.2">
      <c r="D211" s="2"/>
    </row>
    <row r="212" spans="4:4" s="5" customFormat="1" hidden="1" x14ac:dyDescent="0.2">
      <c r="D212" s="2"/>
    </row>
    <row r="213" spans="4:4" s="5" customFormat="1" hidden="1" x14ac:dyDescent="0.2">
      <c r="D213" s="2"/>
    </row>
    <row r="214" spans="4:4" s="5" customFormat="1" hidden="1" x14ac:dyDescent="0.2">
      <c r="D214" s="2"/>
    </row>
    <row r="215" spans="4:4" s="5" customFormat="1" hidden="1" x14ac:dyDescent="0.2">
      <c r="D215" s="2"/>
    </row>
    <row r="216" spans="4:4" s="5" customFormat="1" hidden="1" x14ac:dyDescent="0.2">
      <c r="D216" s="2"/>
    </row>
    <row r="217" spans="4:4" s="5" customFormat="1" hidden="1" x14ac:dyDescent="0.2">
      <c r="D217" s="2"/>
    </row>
    <row r="218" spans="4:4" s="5" customFormat="1" hidden="1" x14ac:dyDescent="0.2">
      <c r="D218" s="2"/>
    </row>
    <row r="219" spans="4:4" s="5" customFormat="1" hidden="1" x14ac:dyDescent="0.2">
      <c r="D219" s="2"/>
    </row>
    <row r="220" spans="4:4" s="5" customFormat="1" hidden="1" x14ac:dyDescent="0.2">
      <c r="D220" s="2"/>
    </row>
    <row r="221" spans="4:4" s="5" customFormat="1" hidden="1" x14ac:dyDescent="0.2">
      <c r="D221" s="2"/>
    </row>
    <row r="222" spans="4:4" s="5" customFormat="1" hidden="1" x14ac:dyDescent="0.2">
      <c r="D222" s="2"/>
    </row>
    <row r="223" spans="4:4" s="5" customFormat="1" hidden="1" x14ac:dyDescent="0.2">
      <c r="D223" s="2"/>
    </row>
    <row r="224" spans="4:4" s="5" customFormat="1" hidden="1" x14ac:dyDescent="0.2">
      <c r="D224" s="2"/>
    </row>
    <row r="225" spans="4:4" s="5" customFormat="1" hidden="1" x14ac:dyDescent="0.2">
      <c r="D225" s="2"/>
    </row>
    <row r="226" spans="4:4" s="5" customFormat="1" hidden="1" x14ac:dyDescent="0.2">
      <c r="D226" s="2"/>
    </row>
    <row r="227" spans="4:4" s="5" customFormat="1" hidden="1" x14ac:dyDescent="0.2">
      <c r="D227" s="2"/>
    </row>
    <row r="228" spans="4:4" s="5" customFormat="1" hidden="1" x14ac:dyDescent="0.2">
      <c r="D228" s="2"/>
    </row>
    <row r="229" spans="4:4" s="5" customFormat="1" hidden="1" x14ac:dyDescent="0.2">
      <c r="D229" s="2"/>
    </row>
    <row r="230" spans="4:4" s="5" customFormat="1" hidden="1" x14ac:dyDescent="0.2">
      <c r="D230" s="2"/>
    </row>
    <row r="231" spans="4:4" s="5" customFormat="1" hidden="1" x14ac:dyDescent="0.2">
      <c r="D231" s="2"/>
    </row>
    <row r="232" spans="4:4" s="5" customFormat="1" hidden="1" x14ac:dyDescent="0.2">
      <c r="D232" s="2"/>
    </row>
    <row r="233" spans="4:4" s="5" customFormat="1" hidden="1" x14ac:dyDescent="0.2">
      <c r="D233" s="2"/>
    </row>
    <row r="234" spans="4:4" s="5" customFormat="1" hidden="1" x14ac:dyDescent="0.2">
      <c r="D234" s="2"/>
    </row>
    <row r="235" spans="4:4" s="5" customFormat="1" hidden="1" x14ac:dyDescent="0.2">
      <c r="D235" s="2"/>
    </row>
    <row r="236" spans="4:4" s="5" customFormat="1" hidden="1" x14ac:dyDescent="0.2">
      <c r="D236" s="2"/>
    </row>
    <row r="237" spans="4:4" s="5" customFormat="1" hidden="1" x14ac:dyDescent="0.2">
      <c r="D237" s="2"/>
    </row>
    <row r="238" spans="4:4" s="5" customFormat="1" hidden="1" x14ac:dyDescent="0.2">
      <c r="D238" s="2"/>
    </row>
    <row r="239" spans="4:4" s="5" customFormat="1" hidden="1" x14ac:dyDescent="0.2">
      <c r="D239" s="2"/>
    </row>
    <row r="240" spans="4:4" s="5" customFormat="1" hidden="1" x14ac:dyDescent="0.2">
      <c r="D240" s="2"/>
    </row>
    <row r="241" spans="4:4" s="5" customFormat="1" hidden="1" x14ac:dyDescent="0.2">
      <c r="D241" s="2"/>
    </row>
    <row r="242" spans="4:4" s="5" customFormat="1" hidden="1" x14ac:dyDescent="0.2">
      <c r="D242" s="2"/>
    </row>
    <row r="243" spans="4:4" s="5" customFormat="1" hidden="1" x14ac:dyDescent="0.2">
      <c r="D243" s="2"/>
    </row>
    <row r="244" spans="4:4" s="5" customFormat="1" hidden="1" x14ac:dyDescent="0.2">
      <c r="D244" s="2"/>
    </row>
    <row r="245" spans="4:4" s="5" customFormat="1" hidden="1" x14ac:dyDescent="0.2">
      <c r="D245" s="2"/>
    </row>
    <row r="246" spans="4:4" s="5" customFormat="1" hidden="1" x14ac:dyDescent="0.2">
      <c r="D246" s="2"/>
    </row>
    <row r="247" spans="4:4" s="5" customFormat="1" hidden="1" x14ac:dyDescent="0.2">
      <c r="D247" s="2"/>
    </row>
    <row r="248" spans="4:4" s="5" customFormat="1" hidden="1" x14ac:dyDescent="0.2">
      <c r="D248" s="2"/>
    </row>
    <row r="249" spans="4:4" s="5" customFormat="1" hidden="1" x14ac:dyDescent="0.2">
      <c r="D249" s="2"/>
    </row>
    <row r="250" spans="4:4" s="5" customFormat="1" hidden="1" x14ac:dyDescent="0.2">
      <c r="D250" s="2"/>
    </row>
    <row r="251" spans="4:4" s="5" customFormat="1" hidden="1" x14ac:dyDescent="0.2">
      <c r="D251" s="2"/>
    </row>
    <row r="252" spans="4:4" s="5" customFormat="1" hidden="1" x14ac:dyDescent="0.2">
      <c r="D252" s="2"/>
    </row>
    <row r="253" spans="4:4" s="5" customFormat="1" hidden="1" x14ac:dyDescent="0.2">
      <c r="D253" s="2"/>
    </row>
    <row r="254" spans="4:4" s="5" customFormat="1" hidden="1" x14ac:dyDescent="0.2">
      <c r="D254" s="2"/>
    </row>
    <row r="255" spans="4:4" s="5" customFormat="1" hidden="1" x14ac:dyDescent="0.2">
      <c r="D255" s="2"/>
    </row>
    <row r="256" spans="4:4" s="5" customFormat="1" hidden="1" x14ac:dyDescent="0.2">
      <c r="D256" s="2"/>
    </row>
    <row r="257" spans="4:4" s="5" customFormat="1" hidden="1" x14ac:dyDescent="0.2">
      <c r="D257" s="2"/>
    </row>
    <row r="258" spans="4:4" s="5" customFormat="1" hidden="1" x14ac:dyDescent="0.2">
      <c r="D258" s="2"/>
    </row>
    <row r="259" spans="4:4" s="5" customFormat="1" hidden="1" x14ac:dyDescent="0.2">
      <c r="D259" s="2"/>
    </row>
    <row r="260" spans="4:4" s="5" customFormat="1" hidden="1" x14ac:dyDescent="0.2">
      <c r="D260" s="2"/>
    </row>
    <row r="261" spans="4:4" s="5" customFormat="1" hidden="1" x14ac:dyDescent="0.2">
      <c r="D261" s="2"/>
    </row>
    <row r="262" spans="4:4" s="5" customFormat="1" hidden="1" x14ac:dyDescent="0.2">
      <c r="D262" s="2"/>
    </row>
    <row r="263" spans="4:4" s="5" customFormat="1" hidden="1" x14ac:dyDescent="0.2">
      <c r="D263" s="2"/>
    </row>
    <row r="264" spans="4:4" s="5" customFormat="1" hidden="1" x14ac:dyDescent="0.2">
      <c r="D264" s="2"/>
    </row>
    <row r="265" spans="4:4" s="5" customFormat="1" hidden="1" x14ac:dyDescent="0.2">
      <c r="D265" s="2"/>
    </row>
    <row r="266" spans="4:4" s="5" customFormat="1" hidden="1" x14ac:dyDescent="0.2">
      <c r="D266" s="2"/>
    </row>
    <row r="267" spans="4:4" s="5" customFormat="1" hidden="1" x14ac:dyDescent="0.2">
      <c r="D267" s="2"/>
    </row>
    <row r="268" spans="4:4" s="5" customFormat="1" hidden="1" x14ac:dyDescent="0.2">
      <c r="D268" s="2"/>
    </row>
    <row r="269" spans="4:4" s="5" customFormat="1" hidden="1" x14ac:dyDescent="0.2">
      <c r="D269" s="2"/>
    </row>
    <row r="270" spans="4:4" s="5" customFormat="1" hidden="1" x14ac:dyDescent="0.2">
      <c r="D270" s="2"/>
    </row>
    <row r="271" spans="4:4" s="5" customFormat="1" hidden="1" x14ac:dyDescent="0.2">
      <c r="D271" s="2"/>
    </row>
    <row r="272" spans="4:4" s="5" customFormat="1" hidden="1" x14ac:dyDescent="0.2">
      <c r="D272" s="2"/>
    </row>
    <row r="273" spans="4:4" s="5" customFormat="1" hidden="1" x14ac:dyDescent="0.2">
      <c r="D273" s="2"/>
    </row>
    <row r="274" spans="4:4" s="5" customFormat="1" hidden="1" x14ac:dyDescent="0.2">
      <c r="D274" s="2"/>
    </row>
    <row r="275" spans="4:4" s="5" customFormat="1" hidden="1" x14ac:dyDescent="0.2">
      <c r="D275" s="2"/>
    </row>
    <row r="276" spans="4:4" s="5" customFormat="1" hidden="1" x14ac:dyDescent="0.2">
      <c r="D276" s="2"/>
    </row>
    <row r="277" spans="4:4" s="5" customFormat="1" hidden="1" x14ac:dyDescent="0.2">
      <c r="D277" s="2"/>
    </row>
    <row r="278" spans="4:4" s="5" customFormat="1" hidden="1" x14ac:dyDescent="0.2">
      <c r="D278" s="2"/>
    </row>
    <row r="279" spans="4:4" s="5" customFormat="1" hidden="1" x14ac:dyDescent="0.2">
      <c r="D279" s="2"/>
    </row>
    <row r="280" spans="4:4" s="5" customFormat="1" hidden="1" x14ac:dyDescent="0.2">
      <c r="D280" s="2"/>
    </row>
    <row r="281" spans="4:4" s="5" customFormat="1" hidden="1" x14ac:dyDescent="0.2">
      <c r="D281" s="2"/>
    </row>
    <row r="282" spans="4:4" s="5" customFormat="1" hidden="1" x14ac:dyDescent="0.2">
      <c r="D282" s="2"/>
    </row>
    <row r="283" spans="4:4" s="5" customFormat="1" hidden="1" x14ac:dyDescent="0.2">
      <c r="D283" s="2"/>
    </row>
    <row r="284" spans="4:4" s="5" customFormat="1" hidden="1" x14ac:dyDescent="0.2">
      <c r="D284" s="2"/>
    </row>
    <row r="285" spans="4:4" s="5" customFormat="1" hidden="1" x14ac:dyDescent="0.2">
      <c r="D285" s="2"/>
    </row>
    <row r="286" spans="4:4" s="5" customFormat="1" hidden="1" x14ac:dyDescent="0.2">
      <c r="D286" s="2"/>
    </row>
    <row r="287" spans="4:4" s="5" customFormat="1" hidden="1" x14ac:dyDescent="0.2">
      <c r="D287" s="2"/>
    </row>
    <row r="288" spans="4:4" s="5" customFormat="1" hidden="1" x14ac:dyDescent="0.2">
      <c r="D288" s="2"/>
    </row>
    <row r="289" spans="4:4" s="5" customFormat="1" hidden="1" x14ac:dyDescent="0.2">
      <c r="D289" s="2"/>
    </row>
    <row r="290" spans="4:4" s="5" customFormat="1" hidden="1" x14ac:dyDescent="0.2">
      <c r="D290" s="2"/>
    </row>
    <row r="291" spans="4:4" s="5" customFormat="1" hidden="1" x14ac:dyDescent="0.2">
      <c r="D291" s="2"/>
    </row>
    <row r="292" spans="4:4" s="5" customFormat="1" hidden="1" x14ac:dyDescent="0.2">
      <c r="D292" s="2"/>
    </row>
    <row r="293" spans="4:4" s="5" customFormat="1" hidden="1" x14ac:dyDescent="0.2">
      <c r="D293" s="2"/>
    </row>
    <row r="294" spans="4:4" s="5" customFormat="1" hidden="1" x14ac:dyDescent="0.2">
      <c r="D294" s="2"/>
    </row>
    <row r="295" spans="4:4" s="5" customFormat="1" hidden="1" x14ac:dyDescent="0.2">
      <c r="D295" s="2"/>
    </row>
    <row r="296" spans="4:4" s="5" customFormat="1" hidden="1" x14ac:dyDescent="0.2">
      <c r="D296" s="2"/>
    </row>
    <row r="297" spans="4:4" s="5" customFormat="1" hidden="1" x14ac:dyDescent="0.2">
      <c r="D297" s="2"/>
    </row>
    <row r="298" spans="4:4" s="5" customFormat="1" hidden="1" x14ac:dyDescent="0.2">
      <c r="D298" s="2"/>
    </row>
    <row r="299" spans="4:4" s="5" customFormat="1" hidden="1" x14ac:dyDescent="0.2">
      <c r="D299" s="2"/>
    </row>
    <row r="300" spans="4:4" s="5" customFormat="1" hidden="1" x14ac:dyDescent="0.2">
      <c r="D300" s="2"/>
    </row>
    <row r="301" spans="4:4" s="5" customFormat="1" hidden="1" x14ac:dyDescent="0.2">
      <c r="D301" s="2"/>
    </row>
    <row r="302" spans="4:4" s="5" customFormat="1" hidden="1" x14ac:dyDescent="0.2">
      <c r="D302" s="2"/>
    </row>
    <row r="303" spans="4:4" s="5" customFormat="1" hidden="1" x14ac:dyDescent="0.2">
      <c r="D303" s="2"/>
    </row>
    <row r="304" spans="4:4" s="5" customFormat="1" hidden="1" x14ac:dyDescent="0.2">
      <c r="D304" s="2"/>
    </row>
    <row r="305" spans="4:4" s="5" customFormat="1" hidden="1" x14ac:dyDescent="0.2">
      <c r="D305" s="2"/>
    </row>
    <row r="306" spans="4:4" s="5" customFormat="1" hidden="1" x14ac:dyDescent="0.2">
      <c r="D306" s="2"/>
    </row>
    <row r="307" spans="4:4" s="5" customFormat="1" hidden="1" x14ac:dyDescent="0.2">
      <c r="D307" s="2"/>
    </row>
    <row r="308" spans="4:4" s="5" customFormat="1" hidden="1" x14ac:dyDescent="0.2">
      <c r="D308" s="2"/>
    </row>
    <row r="309" spans="4:4" s="5" customFormat="1" hidden="1" x14ac:dyDescent="0.2">
      <c r="D309" s="2"/>
    </row>
    <row r="310" spans="4:4" s="5" customFormat="1" hidden="1" x14ac:dyDescent="0.2">
      <c r="D310" s="2"/>
    </row>
    <row r="311" spans="4:4" s="5" customFormat="1" hidden="1" x14ac:dyDescent="0.2">
      <c r="D311" s="2"/>
    </row>
    <row r="312" spans="4:4" s="5" customFormat="1" hidden="1" x14ac:dyDescent="0.2">
      <c r="D312" s="2"/>
    </row>
    <row r="313" spans="4:4" s="5" customFormat="1" hidden="1" x14ac:dyDescent="0.2">
      <c r="D313" s="2"/>
    </row>
    <row r="314" spans="4:4" s="5" customFormat="1" hidden="1" x14ac:dyDescent="0.2">
      <c r="D314" s="2"/>
    </row>
    <row r="315" spans="4:4" s="5" customFormat="1" hidden="1" x14ac:dyDescent="0.2">
      <c r="D315" s="2"/>
    </row>
    <row r="316" spans="4:4" s="5" customFormat="1" hidden="1" x14ac:dyDescent="0.2">
      <c r="D316" s="2"/>
    </row>
    <row r="317" spans="4:4" s="5" customFormat="1" hidden="1" x14ac:dyDescent="0.2">
      <c r="D317" s="2"/>
    </row>
    <row r="318" spans="4:4" s="5" customFormat="1" hidden="1" x14ac:dyDescent="0.2">
      <c r="D318" s="2"/>
    </row>
    <row r="319" spans="4:4" s="5" customFormat="1" hidden="1" x14ac:dyDescent="0.2">
      <c r="D319" s="2"/>
    </row>
    <row r="320" spans="4:4" s="5" customFormat="1" hidden="1" x14ac:dyDescent="0.2">
      <c r="D320" s="2"/>
    </row>
    <row r="321" spans="4:4" s="5" customFormat="1" hidden="1" x14ac:dyDescent="0.2">
      <c r="D321" s="2"/>
    </row>
    <row r="322" spans="4:4" s="5" customFormat="1" hidden="1" x14ac:dyDescent="0.2">
      <c r="D322" s="2"/>
    </row>
    <row r="323" spans="4:4" s="5" customFormat="1" hidden="1" x14ac:dyDescent="0.2">
      <c r="D323" s="2"/>
    </row>
    <row r="324" spans="4:4" s="5" customFormat="1" hidden="1" x14ac:dyDescent="0.2">
      <c r="D324" s="2"/>
    </row>
    <row r="325" spans="4:4" s="5" customFormat="1" hidden="1" x14ac:dyDescent="0.2">
      <c r="D325" s="2"/>
    </row>
    <row r="326" spans="4:4" s="5" customFormat="1" hidden="1" x14ac:dyDescent="0.2">
      <c r="D326" s="2"/>
    </row>
    <row r="327" spans="4:4" s="5" customFormat="1" hidden="1" x14ac:dyDescent="0.2">
      <c r="D327" s="2"/>
    </row>
    <row r="328" spans="4:4" s="5" customFormat="1" hidden="1" x14ac:dyDescent="0.2">
      <c r="D328" s="2"/>
    </row>
    <row r="329" spans="4:4" s="5" customFormat="1" hidden="1" x14ac:dyDescent="0.2">
      <c r="D329" s="2"/>
    </row>
    <row r="330" spans="4:4" s="5" customFormat="1" hidden="1" x14ac:dyDescent="0.2">
      <c r="D330" s="2"/>
    </row>
    <row r="331" spans="4:4" s="5" customFormat="1" hidden="1" x14ac:dyDescent="0.2">
      <c r="D331" s="2"/>
    </row>
    <row r="332" spans="4:4" s="5" customFormat="1" hidden="1" x14ac:dyDescent="0.2">
      <c r="D332" s="2"/>
    </row>
    <row r="333" spans="4:4" s="5" customFormat="1" hidden="1" x14ac:dyDescent="0.2">
      <c r="D333" s="2"/>
    </row>
    <row r="334" spans="4:4" s="5" customFormat="1" hidden="1" x14ac:dyDescent="0.2">
      <c r="D334" s="2"/>
    </row>
    <row r="335" spans="4:4" s="5" customFormat="1" hidden="1" x14ac:dyDescent="0.2">
      <c r="D335" s="2"/>
    </row>
    <row r="336" spans="4:4" s="5" customFormat="1" hidden="1" x14ac:dyDescent="0.2">
      <c r="D336" s="2"/>
    </row>
    <row r="337" spans="4:4" s="5" customFormat="1" hidden="1" x14ac:dyDescent="0.2">
      <c r="D337" s="2"/>
    </row>
    <row r="338" spans="4:4" s="5" customFormat="1" hidden="1" x14ac:dyDescent="0.2">
      <c r="D338" s="2"/>
    </row>
    <row r="339" spans="4:4" s="5" customFormat="1" hidden="1" x14ac:dyDescent="0.2">
      <c r="D339" s="2"/>
    </row>
    <row r="340" spans="4:4" s="5" customFormat="1" hidden="1" x14ac:dyDescent="0.2">
      <c r="D340" s="2"/>
    </row>
    <row r="341" spans="4:4" s="5" customFormat="1" hidden="1" x14ac:dyDescent="0.2">
      <c r="D341" s="2"/>
    </row>
    <row r="342" spans="4:4" s="5" customFormat="1" hidden="1" x14ac:dyDescent="0.2">
      <c r="D342" s="2"/>
    </row>
    <row r="343" spans="4:4" s="5" customFormat="1" hidden="1" x14ac:dyDescent="0.2">
      <c r="D343" s="2"/>
    </row>
    <row r="344" spans="4:4" s="5" customFormat="1" hidden="1" x14ac:dyDescent="0.2">
      <c r="D344" s="2"/>
    </row>
    <row r="345" spans="4:4" s="5" customFormat="1" hidden="1" x14ac:dyDescent="0.2">
      <c r="D345" s="2"/>
    </row>
    <row r="346" spans="4:4" s="5" customFormat="1" hidden="1" x14ac:dyDescent="0.2">
      <c r="D346" s="2"/>
    </row>
    <row r="347" spans="4:4" s="5" customFormat="1" hidden="1" x14ac:dyDescent="0.2">
      <c r="D347" s="2"/>
    </row>
    <row r="348" spans="4:4" s="5" customFormat="1" hidden="1" x14ac:dyDescent="0.2">
      <c r="D348" s="2"/>
    </row>
    <row r="349" spans="4:4" s="5" customFormat="1" hidden="1" x14ac:dyDescent="0.2">
      <c r="D349" s="2"/>
    </row>
    <row r="350" spans="4:4" s="5" customFormat="1" hidden="1" x14ac:dyDescent="0.2">
      <c r="D350" s="2"/>
    </row>
    <row r="351" spans="4:4" s="5" customFormat="1" hidden="1" x14ac:dyDescent="0.2">
      <c r="D351" s="2"/>
    </row>
    <row r="352" spans="4:4" s="5" customFormat="1" hidden="1" x14ac:dyDescent="0.2">
      <c r="D352" s="2"/>
    </row>
    <row r="353" spans="4:4" s="5" customFormat="1" hidden="1" x14ac:dyDescent="0.2">
      <c r="D353" s="2"/>
    </row>
    <row r="354" spans="4:4" s="5" customFormat="1" hidden="1" x14ac:dyDescent="0.2">
      <c r="D354" s="2"/>
    </row>
    <row r="355" spans="4:4" s="5" customFormat="1" hidden="1" x14ac:dyDescent="0.2">
      <c r="D355" s="2"/>
    </row>
    <row r="356" spans="4:4" s="5" customFormat="1" hidden="1" x14ac:dyDescent="0.2">
      <c r="D356" s="2"/>
    </row>
    <row r="357" spans="4:4" s="5" customFormat="1" hidden="1" x14ac:dyDescent="0.2">
      <c r="D357" s="2"/>
    </row>
    <row r="358" spans="4:4" s="5" customFormat="1" hidden="1" x14ac:dyDescent="0.2">
      <c r="D358" s="2"/>
    </row>
    <row r="359" spans="4:4" s="5" customFormat="1" hidden="1" x14ac:dyDescent="0.2">
      <c r="D359" s="2"/>
    </row>
    <row r="360" spans="4:4" s="5" customFormat="1" hidden="1" x14ac:dyDescent="0.2">
      <c r="D360" s="2"/>
    </row>
    <row r="361" spans="4:4" s="5" customFormat="1" hidden="1" x14ac:dyDescent="0.2">
      <c r="D361" s="2"/>
    </row>
    <row r="362" spans="4:4" s="5" customFormat="1" hidden="1" x14ac:dyDescent="0.2">
      <c r="D362" s="2"/>
    </row>
    <row r="363" spans="4:4" s="5" customFormat="1" hidden="1" x14ac:dyDescent="0.2">
      <c r="D363" s="2"/>
    </row>
    <row r="364" spans="4:4" s="5" customFormat="1" hidden="1" x14ac:dyDescent="0.2">
      <c r="D364" s="2"/>
    </row>
    <row r="365" spans="4:4" s="5" customFormat="1" hidden="1" x14ac:dyDescent="0.2">
      <c r="D365" s="2"/>
    </row>
    <row r="366" spans="4:4" s="5" customFormat="1" hidden="1" x14ac:dyDescent="0.2">
      <c r="D366" s="2"/>
    </row>
    <row r="367" spans="4:4" s="5" customFormat="1" hidden="1" x14ac:dyDescent="0.2">
      <c r="D367" s="2"/>
    </row>
    <row r="368" spans="4:4" s="5" customFormat="1" hidden="1" x14ac:dyDescent="0.2">
      <c r="D368" s="2"/>
    </row>
    <row r="369" spans="4:4" s="5" customFormat="1" hidden="1" x14ac:dyDescent="0.2">
      <c r="D369" s="2"/>
    </row>
    <row r="370" spans="4:4" s="5" customFormat="1" hidden="1" x14ac:dyDescent="0.2">
      <c r="D370" s="2"/>
    </row>
    <row r="371" spans="4:4" s="5" customFormat="1" hidden="1" x14ac:dyDescent="0.2">
      <c r="D371" s="2"/>
    </row>
    <row r="372" spans="4:4" s="5" customFormat="1" hidden="1" x14ac:dyDescent="0.2">
      <c r="D372" s="2"/>
    </row>
    <row r="373" spans="4:4" s="5" customFormat="1" hidden="1" x14ac:dyDescent="0.2">
      <c r="D373" s="2"/>
    </row>
    <row r="374" spans="4:4" s="5" customFormat="1" hidden="1" x14ac:dyDescent="0.2">
      <c r="D374" s="2"/>
    </row>
    <row r="375" spans="4:4" s="5" customFormat="1" hidden="1" x14ac:dyDescent="0.2">
      <c r="D375" s="2"/>
    </row>
    <row r="376" spans="4:4" s="5" customFormat="1" hidden="1" x14ac:dyDescent="0.2">
      <c r="D376" s="2"/>
    </row>
    <row r="377" spans="4:4" s="5" customFormat="1" hidden="1" x14ac:dyDescent="0.2">
      <c r="D377" s="2"/>
    </row>
    <row r="378" spans="4:4" s="5" customFormat="1" hidden="1" x14ac:dyDescent="0.2">
      <c r="D378" s="2"/>
    </row>
    <row r="379" spans="4:4" s="5" customFormat="1" hidden="1" x14ac:dyDescent="0.2">
      <c r="D379" s="2"/>
    </row>
    <row r="380" spans="4:4" s="5" customFormat="1" hidden="1" x14ac:dyDescent="0.2">
      <c r="D380" s="2"/>
    </row>
    <row r="381" spans="4:4" s="5" customFormat="1" hidden="1" x14ac:dyDescent="0.2">
      <c r="D381" s="2"/>
    </row>
    <row r="382" spans="4:4" s="5" customFormat="1" hidden="1" x14ac:dyDescent="0.2">
      <c r="D382" s="2"/>
    </row>
    <row r="383" spans="4:4" s="5" customFormat="1" hidden="1" x14ac:dyDescent="0.2">
      <c r="D383" s="2"/>
    </row>
    <row r="384" spans="4:4" s="5" customFormat="1" hidden="1" x14ac:dyDescent="0.2">
      <c r="D384" s="2"/>
    </row>
    <row r="385" spans="4:4" s="5" customFormat="1" hidden="1" x14ac:dyDescent="0.2">
      <c r="D385" s="2"/>
    </row>
    <row r="386" spans="4:4" s="5" customFormat="1" hidden="1" x14ac:dyDescent="0.2">
      <c r="D386" s="2"/>
    </row>
    <row r="387" spans="4:4" s="5" customFormat="1" hidden="1" x14ac:dyDescent="0.2">
      <c r="D387" s="2"/>
    </row>
    <row r="388" spans="4:4" s="5" customFormat="1" hidden="1" x14ac:dyDescent="0.2">
      <c r="D388" s="2"/>
    </row>
    <row r="389" spans="4:4" s="5" customFormat="1" hidden="1" x14ac:dyDescent="0.2">
      <c r="D389" s="2"/>
    </row>
    <row r="390" spans="4:4" s="5" customFormat="1" hidden="1" x14ac:dyDescent="0.2">
      <c r="D390" s="2"/>
    </row>
    <row r="391" spans="4:4" s="5" customFormat="1" hidden="1" x14ac:dyDescent="0.2">
      <c r="D391" s="2"/>
    </row>
    <row r="392" spans="4:4" s="5" customFormat="1" hidden="1" x14ac:dyDescent="0.2">
      <c r="D392" s="2"/>
    </row>
    <row r="393" spans="4:4" s="5" customFormat="1" hidden="1" x14ac:dyDescent="0.2">
      <c r="D393" s="2"/>
    </row>
    <row r="394" spans="4:4" s="5" customFormat="1" hidden="1" x14ac:dyDescent="0.2">
      <c r="D394" s="2"/>
    </row>
    <row r="395" spans="4:4" s="5" customFormat="1" hidden="1" x14ac:dyDescent="0.2">
      <c r="D395" s="2"/>
    </row>
    <row r="396" spans="4:4" s="5" customFormat="1" hidden="1" x14ac:dyDescent="0.2">
      <c r="D396" s="2"/>
    </row>
    <row r="397" spans="4:4" s="5" customFormat="1" hidden="1" x14ac:dyDescent="0.2">
      <c r="D397" s="2"/>
    </row>
    <row r="398" spans="4:4" s="5" customFormat="1" hidden="1" x14ac:dyDescent="0.2">
      <c r="D398" s="2"/>
    </row>
    <row r="399" spans="4:4" s="5" customFormat="1" hidden="1" x14ac:dyDescent="0.2">
      <c r="D399" s="2"/>
    </row>
    <row r="400" spans="4:4" s="5" customFormat="1" hidden="1" x14ac:dyDescent="0.2">
      <c r="D400" s="2"/>
    </row>
    <row r="401" spans="4:4" s="5" customFormat="1" hidden="1" x14ac:dyDescent="0.2">
      <c r="D401" s="2"/>
    </row>
    <row r="402" spans="4:4" s="5" customFormat="1" hidden="1" x14ac:dyDescent="0.2">
      <c r="D402" s="2"/>
    </row>
    <row r="403" spans="4:4" s="5" customFormat="1" hidden="1" x14ac:dyDescent="0.2">
      <c r="D403" s="2"/>
    </row>
    <row r="404" spans="4:4" s="5" customFormat="1" hidden="1" x14ac:dyDescent="0.2">
      <c r="D404" s="2"/>
    </row>
    <row r="405" spans="4:4" s="5" customFormat="1" hidden="1" x14ac:dyDescent="0.2">
      <c r="D405" s="2"/>
    </row>
    <row r="406" spans="4:4" s="5" customFormat="1" hidden="1" x14ac:dyDescent="0.2">
      <c r="D406" s="2"/>
    </row>
    <row r="407" spans="4:4" s="5" customFormat="1" hidden="1" x14ac:dyDescent="0.2">
      <c r="D407" s="2"/>
    </row>
    <row r="408" spans="4:4" s="5" customFormat="1" hidden="1" x14ac:dyDescent="0.2">
      <c r="D408" s="2"/>
    </row>
    <row r="409" spans="4:4" s="5" customFormat="1" hidden="1" x14ac:dyDescent="0.2">
      <c r="D409" s="2"/>
    </row>
    <row r="410" spans="4:4" s="5" customFormat="1" hidden="1" x14ac:dyDescent="0.2">
      <c r="D410" s="2"/>
    </row>
    <row r="411" spans="4:4" s="5" customFormat="1" hidden="1" x14ac:dyDescent="0.2">
      <c r="D411" s="2"/>
    </row>
    <row r="412" spans="4:4" s="5" customFormat="1" hidden="1" x14ac:dyDescent="0.2">
      <c r="D412" s="2"/>
    </row>
    <row r="413" spans="4:4" s="5" customFormat="1" hidden="1" x14ac:dyDescent="0.2">
      <c r="D413" s="2"/>
    </row>
    <row r="414" spans="4:4" s="5" customFormat="1" hidden="1" x14ac:dyDescent="0.2">
      <c r="D414" s="2"/>
    </row>
    <row r="415" spans="4:4" s="5" customFormat="1" hidden="1" x14ac:dyDescent="0.2">
      <c r="D415" s="2"/>
    </row>
    <row r="416" spans="4:4" s="5" customFormat="1" hidden="1" x14ac:dyDescent="0.2">
      <c r="D416" s="2"/>
    </row>
    <row r="417" spans="4:4" s="5" customFormat="1" hidden="1" x14ac:dyDescent="0.2">
      <c r="D417" s="2"/>
    </row>
    <row r="418" spans="4:4" s="5" customFormat="1" hidden="1" x14ac:dyDescent="0.2">
      <c r="D418" s="2"/>
    </row>
    <row r="419" spans="4:4" s="5" customFormat="1" hidden="1" x14ac:dyDescent="0.2">
      <c r="D419" s="2"/>
    </row>
    <row r="420" spans="4:4" s="5" customFormat="1" hidden="1" x14ac:dyDescent="0.2">
      <c r="D420" s="2"/>
    </row>
    <row r="421" spans="4:4" s="5" customFormat="1" hidden="1" x14ac:dyDescent="0.2">
      <c r="D421" s="2"/>
    </row>
    <row r="422" spans="4:4" s="5" customFormat="1" hidden="1" x14ac:dyDescent="0.2">
      <c r="D422" s="2"/>
    </row>
    <row r="423" spans="4:4" s="5" customFormat="1" hidden="1" x14ac:dyDescent="0.2">
      <c r="D423" s="2"/>
    </row>
    <row r="424" spans="4:4" s="5" customFormat="1" hidden="1" x14ac:dyDescent="0.2">
      <c r="D424" s="2"/>
    </row>
    <row r="425" spans="4:4" s="5" customFormat="1" hidden="1" x14ac:dyDescent="0.2">
      <c r="D425" s="2"/>
    </row>
    <row r="426" spans="4:4" s="5" customFormat="1" hidden="1" x14ac:dyDescent="0.2">
      <c r="D426" s="2"/>
    </row>
    <row r="427" spans="4:4" s="5" customFormat="1" hidden="1" x14ac:dyDescent="0.2">
      <c r="D427" s="2"/>
    </row>
    <row r="428" spans="4:4" s="5" customFormat="1" hidden="1" x14ac:dyDescent="0.2">
      <c r="D428" s="2"/>
    </row>
    <row r="429" spans="4:4" s="5" customFormat="1" hidden="1" x14ac:dyDescent="0.2">
      <c r="D429" s="2"/>
    </row>
    <row r="430" spans="4:4" s="5" customFormat="1" hidden="1" x14ac:dyDescent="0.2">
      <c r="D430" s="2"/>
    </row>
    <row r="431" spans="4:4" s="5" customFormat="1" hidden="1" x14ac:dyDescent="0.2">
      <c r="D431" s="2"/>
    </row>
    <row r="432" spans="4:4" s="5" customFormat="1" hidden="1" x14ac:dyDescent="0.2">
      <c r="D432" s="2"/>
    </row>
    <row r="433" spans="4:4" s="5" customFormat="1" hidden="1" x14ac:dyDescent="0.2">
      <c r="D433" s="2"/>
    </row>
    <row r="434" spans="4:4" s="5" customFormat="1" hidden="1" x14ac:dyDescent="0.2">
      <c r="D434" s="2"/>
    </row>
    <row r="435" spans="4:4" s="5" customFormat="1" hidden="1" x14ac:dyDescent="0.2">
      <c r="D435" s="2"/>
    </row>
    <row r="436" spans="4:4" s="5" customFormat="1" hidden="1" x14ac:dyDescent="0.2">
      <c r="D436" s="2"/>
    </row>
    <row r="437" spans="4:4" s="5" customFormat="1" hidden="1" x14ac:dyDescent="0.2">
      <c r="D437" s="2"/>
    </row>
    <row r="438" spans="4:4" s="5" customFormat="1" hidden="1" x14ac:dyDescent="0.2">
      <c r="D438" s="2"/>
    </row>
    <row r="439" spans="4:4" s="5" customFormat="1" hidden="1" x14ac:dyDescent="0.2">
      <c r="D439" s="2"/>
    </row>
    <row r="440" spans="4:4" s="5" customFormat="1" hidden="1" x14ac:dyDescent="0.2">
      <c r="D440" s="2"/>
    </row>
    <row r="441" spans="4:4" s="5" customFormat="1" hidden="1" x14ac:dyDescent="0.2">
      <c r="D441" s="2"/>
    </row>
    <row r="442" spans="4:4" s="5" customFormat="1" hidden="1" x14ac:dyDescent="0.2">
      <c r="D442" s="2"/>
    </row>
    <row r="443" spans="4:4" s="5" customFormat="1" hidden="1" x14ac:dyDescent="0.2">
      <c r="D443" s="2"/>
    </row>
    <row r="444" spans="4:4" s="5" customFormat="1" hidden="1" x14ac:dyDescent="0.2">
      <c r="D444" s="2"/>
    </row>
    <row r="445" spans="4:4" s="5" customFormat="1" hidden="1" x14ac:dyDescent="0.2">
      <c r="D445" s="2"/>
    </row>
    <row r="446" spans="4:4" s="5" customFormat="1" hidden="1" x14ac:dyDescent="0.2">
      <c r="D446" s="2"/>
    </row>
    <row r="447" spans="4:4" s="5" customFormat="1" hidden="1" x14ac:dyDescent="0.2">
      <c r="D447" s="2"/>
    </row>
    <row r="448" spans="4:4" s="5" customFormat="1" hidden="1" x14ac:dyDescent="0.2">
      <c r="D448" s="2"/>
    </row>
    <row r="449" spans="4:4" s="5" customFormat="1" hidden="1" x14ac:dyDescent="0.2">
      <c r="D449" s="2"/>
    </row>
    <row r="450" spans="4:4" s="5" customFormat="1" hidden="1" x14ac:dyDescent="0.2">
      <c r="D450" s="2"/>
    </row>
    <row r="451" spans="4:4" s="5" customFormat="1" hidden="1" x14ac:dyDescent="0.2">
      <c r="D451" s="2"/>
    </row>
    <row r="452" spans="4:4" s="5" customFormat="1" hidden="1" x14ac:dyDescent="0.2">
      <c r="D452" s="2"/>
    </row>
    <row r="453" spans="4:4" s="5" customFormat="1" hidden="1" x14ac:dyDescent="0.2">
      <c r="D453" s="2"/>
    </row>
    <row r="454" spans="4:4" s="5" customFormat="1" hidden="1" x14ac:dyDescent="0.2">
      <c r="D454" s="2"/>
    </row>
    <row r="455" spans="4:4" s="5" customFormat="1" hidden="1" x14ac:dyDescent="0.2">
      <c r="D455" s="2"/>
    </row>
    <row r="456" spans="4:4" s="5" customFormat="1" hidden="1" x14ac:dyDescent="0.2">
      <c r="D456" s="2"/>
    </row>
    <row r="457" spans="4:4" s="5" customFormat="1" hidden="1" x14ac:dyDescent="0.2">
      <c r="D457" s="2"/>
    </row>
    <row r="458" spans="4:4" s="5" customFormat="1" hidden="1" x14ac:dyDescent="0.2">
      <c r="D458" s="2"/>
    </row>
    <row r="459" spans="4:4" s="5" customFormat="1" hidden="1" x14ac:dyDescent="0.2">
      <c r="D459" s="2"/>
    </row>
    <row r="460" spans="4:4" s="5" customFormat="1" hidden="1" x14ac:dyDescent="0.2">
      <c r="D460" s="2"/>
    </row>
    <row r="461" spans="4:4" s="5" customFormat="1" hidden="1" x14ac:dyDescent="0.2">
      <c r="D461" s="2"/>
    </row>
    <row r="462" spans="4:4" s="5" customFormat="1" hidden="1" x14ac:dyDescent="0.2">
      <c r="D462" s="2"/>
    </row>
    <row r="463" spans="4:4" s="5" customFormat="1" hidden="1" x14ac:dyDescent="0.2">
      <c r="D463" s="2"/>
    </row>
    <row r="464" spans="4:4" s="5" customFormat="1" hidden="1" x14ac:dyDescent="0.2">
      <c r="D464" s="2"/>
    </row>
    <row r="465" spans="4:4" s="5" customFormat="1" hidden="1" x14ac:dyDescent="0.2">
      <c r="D465" s="2"/>
    </row>
    <row r="466" spans="4:4" s="5" customFormat="1" hidden="1" x14ac:dyDescent="0.2">
      <c r="D466" s="2"/>
    </row>
    <row r="467" spans="4:4" s="5" customFormat="1" hidden="1" x14ac:dyDescent="0.2">
      <c r="D467" s="2"/>
    </row>
    <row r="468" spans="4:4" s="5" customFormat="1" hidden="1" x14ac:dyDescent="0.2">
      <c r="D468" s="2"/>
    </row>
    <row r="469" spans="4:4" s="5" customFormat="1" hidden="1" x14ac:dyDescent="0.2">
      <c r="D469" s="2"/>
    </row>
    <row r="470" spans="4:4" s="5" customFormat="1" hidden="1" x14ac:dyDescent="0.2">
      <c r="D470" s="2"/>
    </row>
    <row r="471" spans="4:4" s="5" customFormat="1" hidden="1" x14ac:dyDescent="0.2">
      <c r="D471" s="2"/>
    </row>
    <row r="472" spans="4:4" s="5" customFormat="1" hidden="1" x14ac:dyDescent="0.2">
      <c r="D472" s="2"/>
    </row>
    <row r="473" spans="4:4" s="5" customFormat="1" hidden="1" x14ac:dyDescent="0.2">
      <c r="D473" s="2"/>
    </row>
    <row r="474" spans="4:4" s="5" customFormat="1" hidden="1" x14ac:dyDescent="0.2">
      <c r="D474" s="2"/>
    </row>
    <row r="475" spans="4:4" s="5" customFormat="1" hidden="1" x14ac:dyDescent="0.2">
      <c r="D475" s="2"/>
    </row>
    <row r="476" spans="4:4" s="5" customFormat="1" hidden="1" x14ac:dyDescent="0.2">
      <c r="D476" s="2"/>
    </row>
    <row r="477" spans="4:4" s="5" customFormat="1" hidden="1" x14ac:dyDescent="0.2">
      <c r="D477" s="2"/>
    </row>
    <row r="478" spans="4:4" s="5" customFormat="1" hidden="1" x14ac:dyDescent="0.2">
      <c r="D478" s="2"/>
    </row>
    <row r="479" spans="4:4" s="5" customFormat="1" hidden="1" x14ac:dyDescent="0.2">
      <c r="D479" s="2"/>
    </row>
    <row r="480" spans="4:4" s="5" customFormat="1" hidden="1" x14ac:dyDescent="0.2">
      <c r="D480" s="2"/>
    </row>
    <row r="481" spans="4:4" s="5" customFormat="1" hidden="1" x14ac:dyDescent="0.2">
      <c r="D481" s="2"/>
    </row>
    <row r="482" spans="4:4" s="5" customFormat="1" hidden="1" x14ac:dyDescent="0.2">
      <c r="D482" s="2"/>
    </row>
    <row r="483" spans="4:4" s="5" customFormat="1" hidden="1" x14ac:dyDescent="0.2">
      <c r="D483" s="2"/>
    </row>
    <row r="484" spans="4:4" s="5" customFormat="1" hidden="1" x14ac:dyDescent="0.2">
      <c r="D484" s="2"/>
    </row>
    <row r="485" spans="4:4" s="5" customFormat="1" hidden="1" x14ac:dyDescent="0.2">
      <c r="D485" s="2"/>
    </row>
    <row r="486" spans="4:4" s="5" customFormat="1" hidden="1" x14ac:dyDescent="0.2">
      <c r="D486" s="2"/>
    </row>
    <row r="487" spans="4:4" s="5" customFormat="1" hidden="1" x14ac:dyDescent="0.2">
      <c r="D487" s="2"/>
    </row>
    <row r="488" spans="4:4" s="5" customFormat="1" hidden="1" x14ac:dyDescent="0.2">
      <c r="D488" s="2"/>
    </row>
    <row r="489" spans="4:4" s="5" customFormat="1" hidden="1" x14ac:dyDescent="0.2">
      <c r="D489" s="2"/>
    </row>
    <row r="490" spans="4:4" s="5" customFormat="1" hidden="1" x14ac:dyDescent="0.2">
      <c r="D490" s="2"/>
    </row>
    <row r="491" spans="4:4" s="5" customFormat="1" hidden="1" x14ac:dyDescent="0.2">
      <c r="D491" s="2"/>
    </row>
    <row r="492" spans="4:4" s="5" customFormat="1" hidden="1" x14ac:dyDescent="0.2">
      <c r="D492" s="2"/>
    </row>
    <row r="493" spans="4:4" s="5" customFormat="1" hidden="1" x14ac:dyDescent="0.2">
      <c r="D493" s="2"/>
    </row>
    <row r="494" spans="4:4" s="5" customFormat="1" hidden="1" x14ac:dyDescent="0.2">
      <c r="D494" s="2"/>
    </row>
    <row r="495" spans="4:4" s="5" customFormat="1" hidden="1" x14ac:dyDescent="0.2">
      <c r="D495" s="2"/>
    </row>
    <row r="496" spans="4:4" s="5" customFormat="1" hidden="1" x14ac:dyDescent="0.2">
      <c r="D496" s="2"/>
    </row>
    <row r="497" spans="4:4" s="5" customFormat="1" hidden="1" x14ac:dyDescent="0.2">
      <c r="D497" s="2"/>
    </row>
    <row r="498" spans="4:4" s="5" customFormat="1" hidden="1" x14ac:dyDescent="0.2">
      <c r="D498" s="2"/>
    </row>
    <row r="499" spans="4:4" s="5" customFormat="1" hidden="1" x14ac:dyDescent="0.2">
      <c r="D499" s="2"/>
    </row>
    <row r="500" spans="4:4" s="5" customFormat="1" hidden="1" x14ac:dyDescent="0.2">
      <c r="D500" s="2"/>
    </row>
    <row r="501" spans="4:4" s="5" customFormat="1" hidden="1" x14ac:dyDescent="0.2">
      <c r="D501" s="2"/>
    </row>
    <row r="502" spans="4:4" s="5" customFormat="1" hidden="1" x14ac:dyDescent="0.2">
      <c r="D502" s="2"/>
    </row>
    <row r="503" spans="4:4" s="5" customFormat="1" hidden="1" x14ac:dyDescent="0.2">
      <c r="D503" s="2"/>
    </row>
    <row r="504" spans="4:4" s="5" customFormat="1" hidden="1" x14ac:dyDescent="0.2">
      <c r="D504" s="2"/>
    </row>
    <row r="505" spans="4:4" s="5" customFormat="1" hidden="1" x14ac:dyDescent="0.2">
      <c r="D505" s="2"/>
    </row>
    <row r="506" spans="4:4" s="5" customFormat="1" hidden="1" x14ac:dyDescent="0.2">
      <c r="D506" s="2"/>
    </row>
    <row r="507" spans="4:4" s="5" customFormat="1" hidden="1" x14ac:dyDescent="0.2">
      <c r="D507" s="2"/>
    </row>
    <row r="508" spans="4:4" s="5" customFormat="1" hidden="1" x14ac:dyDescent="0.2">
      <c r="D508" s="2"/>
    </row>
    <row r="509" spans="4:4" s="5" customFormat="1" hidden="1" x14ac:dyDescent="0.2">
      <c r="D509" s="2"/>
    </row>
    <row r="510" spans="4:4" s="5" customFormat="1" hidden="1" x14ac:dyDescent="0.2">
      <c r="D510" s="2"/>
    </row>
    <row r="511" spans="4:4" s="5" customFormat="1" hidden="1" x14ac:dyDescent="0.2">
      <c r="D511" s="2"/>
    </row>
    <row r="512" spans="4:4" s="5" customFormat="1" hidden="1" x14ac:dyDescent="0.2">
      <c r="D512" s="2"/>
    </row>
    <row r="513" spans="4:4" s="5" customFormat="1" hidden="1" x14ac:dyDescent="0.2">
      <c r="D513" s="2"/>
    </row>
    <row r="514" spans="4:4" s="5" customFormat="1" hidden="1" x14ac:dyDescent="0.2">
      <c r="D514" s="2"/>
    </row>
    <row r="515" spans="4:4" s="5" customFormat="1" hidden="1" x14ac:dyDescent="0.2">
      <c r="D515" s="2"/>
    </row>
    <row r="516" spans="4:4" s="5" customFormat="1" hidden="1" x14ac:dyDescent="0.2">
      <c r="D516" s="2"/>
    </row>
    <row r="517" spans="4:4" s="5" customFormat="1" hidden="1" x14ac:dyDescent="0.2">
      <c r="D517" s="2"/>
    </row>
    <row r="518" spans="4:4" s="5" customFormat="1" hidden="1" x14ac:dyDescent="0.2">
      <c r="D518" s="2"/>
    </row>
    <row r="519" spans="4:4" s="5" customFormat="1" hidden="1" x14ac:dyDescent="0.2">
      <c r="D519" s="2"/>
    </row>
    <row r="520" spans="4:4" s="5" customFormat="1" hidden="1" x14ac:dyDescent="0.2">
      <c r="D520" s="2"/>
    </row>
    <row r="521" spans="4:4" s="5" customFormat="1" hidden="1" x14ac:dyDescent="0.2">
      <c r="D521" s="2"/>
    </row>
    <row r="522" spans="4:4" s="5" customFormat="1" hidden="1" x14ac:dyDescent="0.2">
      <c r="D522" s="2"/>
    </row>
    <row r="523" spans="4:4" s="5" customFormat="1" hidden="1" x14ac:dyDescent="0.2">
      <c r="D523" s="2"/>
    </row>
    <row r="524" spans="4:4" s="5" customFormat="1" hidden="1" x14ac:dyDescent="0.2">
      <c r="D524" s="2"/>
    </row>
    <row r="525" spans="4:4" s="5" customFormat="1" hidden="1" x14ac:dyDescent="0.2">
      <c r="D525" s="2"/>
    </row>
    <row r="526" spans="4:4" s="5" customFormat="1" hidden="1" x14ac:dyDescent="0.2">
      <c r="D526" s="2"/>
    </row>
    <row r="527" spans="4:4" s="5" customFormat="1" hidden="1" x14ac:dyDescent="0.2">
      <c r="D527" s="2"/>
    </row>
    <row r="528" spans="4:4" s="5" customFormat="1" hidden="1" x14ac:dyDescent="0.2">
      <c r="D528" s="2"/>
    </row>
    <row r="529" spans="4:4" s="5" customFormat="1" hidden="1" x14ac:dyDescent="0.2">
      <c r="D529" s="2"/>
    </row>
    <row r="530" spans="4:4" s="5" customFormat="1" hidden="1" x14ac:dyDescent="0.2">
      <c r="D530" s="2"/>
    </row>
    <row r="531" spans="4:4" s="5" customFormat="1" hidden="1" x14ac:dyDescent="0.2">
      <c r="D531" s="2"/>
    </row>
    <row r="532" spans="4:4" s="5" customFormat="1" hidden="1" x14ac:dyDescent="0.2">
      <c r="D532" s="2"/>
    </row>
    <row r="533" spans="4:4" s="5" customFormat="1" hidden="1" x14ac:dyDescent="0.2">
      <c r="D533" s="2"/>
    </row>
    <row r="534" spans="4:4" s="5" customFormat="1" hidden="1" x14ac:dyDescent="0.2">
      <c r="D534" s="2"/>
    </row>
    <row r="535" spans="4:4" s="5" customFormat="1" hidden="1" x14ac:dyDescent="0.2">
      <c r="D535" s="2"/>
    </row>
    <row r="536" spans="4:4" s="5" customFormat="1" hidden="1" x14ac:dyDescent="0.2">
      <c r="D536" s="2"/>
    </row>
    <row r="537" spans="4:4" s="5" customFormat="1" hidden="1" x14ac:dyDescent="0.2">
      <c r="D537" s="2"/>
    </row>
    <row r="538" spans="4:4" s="5" customFormat="1" hidden="1" x14ac:dyDescent="0.2">
      <c r="D538" s="2"/>
    </row>
    <row r="539" spans="4:4" s="5" customFormat="1" hidden="1" x14ac:dyDescent="0.2">
      <c r="D539" s="2"/>
    </row>
    <row r="540" spans="4:4" s="5" customFormat="1" hidden="1" x14ac:dyDescent="0.2">
      <c r="D540" s="2"/>
    </row>
    <row r="541" spans="4:4" s="5" customFormat="1" hidden="1" x14ac:dyDescent="0.2">
      <c r="D541" s="2"/>
    </row>
    <row r="542" spans="4:4" s="5" customFormat="1" hidden="1" x14ac:dyDescent="0.2">
      <c r="D542" s="2"/>
    </row>
    <row r="543" spans="4:4" s="5" customFormat="1" hidden="1" x14ac:dyDescent="0.2">
      <c r="D543" s="2"/>
    </row>
    <row r="544" spans="4:4" s="5" customFormat="1" hidden="1" x14ac:dyDescent="0.2">
      <c r="D544" s="2"/>
    </row>
    <row r="545" spans="4:4" s="5" customFormat="1" hidden="1" x14ac:dyDescent="0.2">
      <c r="D545" s="2"/>
    </row>
    <row r="546" spans="4:4" s="5" customFormat="1" hidden="1" x14ac:dyDescent="0.2">
      <c r="D546" s="2"/>
    </row>
    <row r="547" spans="4:4" s="5" customFormat="1" hidden="1" x14ac:dyDescent="0.2">
      <c r="D547" s="2"/>
    </row>
    <row r="548" spans="4:4" s="5" customFormat="1" hidden="1" x14ac:dyDescent="0.2">
      <c r="D548" s="2"/>
    </row>
    <row r="549" spans="4:4" s="5" customFormat="1" hidden="1" x14ac:dyDescent="0.2">
      <c r="D549" s="2"/>
    </row>
    <row r="550" spans="4:4" s="5" customFormat="1" hidden="1" x14ac:dyDescent="0.2">
      <c r="D550" s="2"/>
    </row>
    <row r="551" spans="4:4" s="5" customFormat="1" hidden="1" x14ac:dyDescent="0.2">
      <c r="D551" s="2"/>
    </row>
    <row r="552" spans="4:4" s="5" customFormat="1" hidden="1" x14ac:dyDescent="0.2">
      <c r="D552" s="2"/>
    </row>
    <row r="553" spans="4:4" s="5" customFormat="1" hidden="1" x14ac:dyDescent="0.2">
      <c r="D553" s="2"/>
    </row>
    <row r="554" spans="4:4" s="5" customFormat="1" hidden="1" x14ac:dyDescent="0.2">
      <c r="D554" s="2"/>
    </row>
    <row r="555" spans="4:4" s="5" customFormat="1" hidden="1" x14ac:dyDescent="0.2">
      <c r="D555" s="2"/>
    </row>
    <row r="556" spans="4:4" s="5" customFormat="1" hidden="1" x14ac:dyDescent="0.2">
      <c r="D556" s="2"/>
    </row>
    <row r="557" spans="4:4" s="5" customFormat="1" hidden="1" x14ac:dyDescent="0.2">
      <c r="D557" s="2"/>
    </row>
    <row r="558" spans="4:4" s="5" customFormat="1" hidden="1" x14ac:dyDescent="0.2">
      <c r="D558" s="2"/>
    </row>
    <row r="559" spans="4:4" s="5" customFormat="1" hidden="1" x14ac:dyDescent="0.2">
      <c r="D559" s="2"/>
    </row>
    <row r="560" spans="4:4" s="5" customFormat="1" hidden="1" x14ac:dyDescent="0.2">
      <c r="D560" s="2"/>
    </row>
    <row r="561" spans="4:4" s="5" customFormat="1" hidden="1" x14ac:dyDescent="0.2">
      <c r="D561" s="2"/>
    </row>
    <row r="562" spans="4:4" s="5" customFormat="1" hidden="1" x14ac:dyDescent="0.2">
      <c r="D562" s="2"/>
    </row>
    <row r="563" spans="4:4" s="5" customFormat="1" hidden="1" x14ac:dyDescent="0.2">
      <c r="D563" s="2"/>
    </row>
    <row r="564" spans="4:4" s="5" customFormat="1" hidden="1" x14ac:dyDescent="0.2">
      <c r="D564" s="2"/>
    </row>
    <row r="565" spans="4:4" s="5" customFormat="1" hidden="1" x14ac:dyDescent="0.2">
      <c r="D565" s="2"/>
    </row>
    <row r="566" spans="4:4" s="5" customFormat="1" hidden="1" x14ac:dyDescent="0.2">
      <c r="D566" s="2"/>
    </row>
    <row r="567" spans="4:4" s="5" customFormat="1" hidden="1" x14ac:dyDescent="0.2">
      <c r="D567" s="2"/>
    </row>
    <row r="568" spans="4:4" s="5" customFormat="1" hidden="1" x14ac:dyDescent="0.2">
      <c r="D568" s="2"/>
    </row>
    <row r="569" spans="4:4" s="5" customFormat="1" hidden="1" x14ac:dyDescent="0.2">
      <c r="D569" s="2"/>
    </row>
    <row r="570" spans="4:4" s="5" customFormat="1" hidden="1" x14ac:dyDescent="0.2">
      <c r="D570" s="2"/>
    </row>
    <row r="571" spans="4:4" s="5" customFormat="1" hidden="1" x14ac:dyDescent="0.2">
      <c r="D571" s="2"/>
    </row>
    <row r="572" spans="4:4" s="5" customFormat="1" hidden="1" x14ac:dyDescent="0.2">
      <c r="D572" s="2"/>
    </row>
    <row r="573" spans="4:4" s="5" customFormat="1" hidden="1" x14ac:dyDescent="0.2">
      <c r="D573" s="2"/>
    </row>
    <row r="574" spans="4:4" s="5" customFormat="1" hidden="1" x14ac:dyDescent="0.2">
      <c r="D574" s="2"/>
    </row>
    <row r="575" spans="4:4" s="5" customFormat="1" hidden="1" x14ac:dyDescent="0.2">
      <c r="D575" s="2"/>
    </row>
    <row r="576" spans="4:4" s="5" customFormat="1" hidden="1" x14ac:dyDescent="0.2">
      <c r="D576" s="2"/>
    </row>
    <row r="577" spans="4:4" s="5" customFormat="1" hidden="1" x14ac:dyDescent="0.2">
      <c r="D577" s="2"/>
    </row>
    <row r="578" spans="4:4" s="5" customFormat="1" hidden="1" x14ac:dyDescent="0.2">
      <c r="D578" s="2"/>
    </row>
    <row r="579" spans="4:4" s="5" customFormat="1" hidden="1" x14ac:dyDescent="0.2">
      <c r="D579" s="2"/>
    </row>
    <row r="580" spans="4:4" s="5" customFormat="1" hidden="1" x14ac:dyDescent="0.2">
      <c r="D580" s="2"/>
    </row>
    <row r="581" spans="4:4" s="5" customFormat="1" hidden="1" x14ac:dyDescent="0.2">
      <c r="D581" s="2"/>
    </row>
    <row r="582" spans="4:4" s="5" customFormat="1" hidden="1" x14ac:dyDescent="0.2">
      <c r="D582" s="2"/>
    </row>
    <row r="583" spans="4:4" s="5" customFormat="1" hidden="1" x14ac:dyDescent="0.2">
      <c r="D583" s="2"/>
    </row>
    <row r="584" spans="4:4" s="5" customFormat="1" hidden="1" x14ac:dyDescent="0.2">
      <c r="D584" s="2"/>
    </row>
    <row r="585" spans="4:4" s="5" customFormat="1" hidden="1" x14ac:dyDescent="0.2">
      <c r="D585" s="2"/>
    </row>
    <row r="586" spans="4:4" s="5" customFormat="1" hidden="1" x14ac:dyDescent="0.2">
      <c r="D586" s="2"/>
    </row>
    <row r="587" spans="4:4" s="5" customFormat="1" hidden="1" x14ac:dyDescent="0.2">
      <c r="D587" s="2"/>
    </row>
    <row r="588" spans="4:4" s="5" customFormat="1" hidden="1" x14ac:dyDescent="0.2">
      <c r="D588" s="2"/>
    </row>
    <row r="589" spans="4:4" s="5" customFormat="1" hidden="1" x14ac:dyDescent="0.2">
      <c r="D589" s="2"/>
    </row>
    <row r="590" spans="4:4" s="5" customFormat="1" hidden="1" x14ac:dyDescent="0.2">
      <c r="D590" s="2"/>
    </row>
    <row r="591" spans="4:4" s="5" customFormat="1" hidden="1" x14ac:dyDescent="0.2">
      <c r="D591" s="2"/>
    </row>
    <row r="592" spans="4:4" s="5" customFormat="1" hidden="1" x14ac:dyDescent="0.2">
      <c r="D592" s="2"/>
    </row>
    <row r="593" spans="4:4" s="5" customFormat="1" hidden="1" x14ac:dyDescent="0.2">
      <c r="D593" s="2"/>
    </row>
    <row r="594" spans="4:4" s="5" customFormat="1" hidden="1" x14ac:dyDescent="0.2">
      <c r="D594" s="2"/>
    </row>
    <row r="595" spans="4:4" s="5" customFormat="1" hidden="1" x14ac:dyDescent="0.2">
      <c r="D595" s="2"/>
    </row>
    <row r="596" spans="4:4" s="5" customFormat="1" hidden="1" x14ac:dyDescent="0.2">
      <c r="D596" s="2"/>
    </row>
    <row r="597" spans="4:4" s="5" customFormat="1" hidden="1" x14ac:dyDescent="0.2">
      <c r="D597" s="2"/>
    </row>
    <row r="598" spans="4:4" s="5" customFormat="1" hidden="1" x14ac:dyDescent="0.2">
      <c r="D598" s="2"/>
    </row>
    <row r="599" spans="4:4" s="5" customFormat="1" hidden="1" x14ac:dyDescent="0.2">
      <c r="D599" s="2"/>
    </row>
    <row r="600" spans="4:4" s="5" customFormat="1" hidden="1" x14ac:dyDescent="0.2">
      <c r="D600" s="2"/>
    </row>
    <row r="601" spans="4:4" s="5" customFormat="1" hidden="1" x14ac:dyDescent="0.2">
      <c r="D601" s="2"/>
    </row>
    <row r="602" spans="4:4" s="5" customFormat="1" hidden="1" x14ac:dyDescent="0.2">
      <c r="D602" s="2"/>
    </row>
    <row r="603" spans="4:4" s="5" customFormat="1" hidden="1" x14ac:dyDescent="0.2">
      <c r="D603" s="2"/>
    </row>
    <row r="604" spans="4:4" s="5" customFormat="1" hidden="1" x14ac:dyDescent="0.2">
      <c r="D604" s="2"/>
    </row>
    <row r="605" spans="4:4" s="5" customFormat="1" hidden="1" x14ac:dyDescent="0.2">
      <c r="D605" s="2"/>
    </row>
    <row r="606" spans="4:4" s="5" customFormat="1" hidden="1" x14ac:dyDescent="0.2">
      <c r="D606" s="2"/>
    </row>
    <row r="607" spans="4:4" s="5" customFormat="1" hidden="1" x14ac:dyDescent="0.2">
      <c r="D607" s="2"/>
    </row>
    <row r="608" spans="4:4" s="5" customFormat="1" hidden="1" x14ac:dyDescent="0.2">
      <c r="D608" s="2"/>
    </row>
    <row r="609" spans="4:4" s="5" customFormat="1" hidden="1" x14ac:dyDescent="0.2">
      <c r="D609" s="2"/>
    </row>
    <row r="610" spans="4:4" s="5" customFormat="1" hidden="1" x14ac:dyDescent="0.2">
      <c r="D610" s="2"/>
    </row>
    <row r="611" spans="4:4" s="5" customFormat="1" hidden="1" x14ac:dyDescent="0.2">
      <c r="D611" s="2"/>
    </row>
    <row r="612" spans="4:4" s="5" customFormat="1" hidden="1" x14ac:dyDescent="0.2">
      <c r="D612" s="2"/>
    </row>
    <row r="613" spans="4:4" s="5" customFormat="1" hidden="1" x14ac:dyDescent="0.2">
      <c r="D613" s="2"/>
    </row>
    <row r="614" spans="4:4" s="5" customFormat="1" hidden="1" x14ac:dyDescent="0.2">
      <c r="D614" s="2"/>
    </row>
    <row r="615" spans="4:4" s="5" customFormat="1" hidden="1" x14ac:dyDescent="0.2">
      <c r="D615" s="2"/>
    </row>
    <row r="616" spans="4:4" s="5" customFormat="1" hidden="1" x14ac:dyDescent="0.2">
      <c r="D616" s="2"/>
    </row>
    <row r="617" spans="4:4" s="5" customFormat="1" hidden="1" x14ac:dyDescent="0.2">
      <c r="D617" s="2"/>
    </row>
    <row r="618" spans="4:4" s="5" customFormat="1" hidden="1" x14ac:dyDescent="0.2">
      <c r="D618" s="2"/>
    </row>
    <row r="619" spans="4:4" s="5" customFormat="1" hidden="1" x14ac:dyDescent="0.2">
      <c r="D619" s="2"/>
    </row>
    <row r="620" spans="4:4" s="5" customFormat="1" hidden="1" x14ac:dyDescent="0.2">
      <c r="D620" s="2"/>
    </row>
    <row r="621" spans="4:4" s="5" customFormat="1" hidden="1" x14ac:dyDescent="0.2">
      <c r="D621" s="2"/>
    </row>
    <row r="622" spans="4:4" s="5" customFormat="1" hidden="1" x14ac:dyDescent="0.2">
      <c r="D622" s="2"/>
    </row>
    <row r="623" spans="4:4" s="5" customFormat="1" hidden="1" x14ac:dyDescent="0.2">
      <c r="D623" s="2"/>
    </row>
    <row r="624" spans="4:4" s="5" customFormat="1" hidden="1" x14ac:dyDescent="0.2">
      <c r="D624" s="2"/>
    </row>
    <row r="625" spans="4:4" s="5" customFormat="1" hidden="1" x14ac:dyDescent="0.2">
      <c r="D625" s="2"/>
    </row>
    <row r="626" spans="4:4" s="5" customFormat="1" hidden="1" x14ac:dyDescent="0.2">
      <c r="D626" s="2"/>
    </row>
    <row r="627" spans="4:4" s="5" customFormat="1" hidden="1" x14ac:dyDescent="0.2">
      <c r="D627" s="2"/>
    </row>
    <row r="628" spans="4:4" s="5" customFormat="1" hidden="1" x14ac:dyDescent="0.2">
      <c r="D628" s="2"/>
    </row>
    <row r="629" spans="4:4" s="5" customFormat="1" hidden="1" x14ac:dyDescent="0.2">
      <c r="D629" s="2"/>
    </row>
    <row r="630" spans="4:4" s="5" customFormat="1" hidden="1" x14ac:dyDescent="0.2">
      <c r="D630" s="2"/>
    </row>
    <row r="631" spans="4:4" s="5" customFormat="1" hidden="1" x14ac:dyDescent="0.2">
      <c r="D631" s="2"/>
    </row>
    <row r="632" spans="4:4" s="5" customFormat="1" hidden="1" x14ac:dyDescent="0.2">
      <c r="D632" s="2"/>
    </row>
    <row r="633" spans="4:4" s="5" customFormat="1" hidden="1" x14ac:dyDescent="0.2">
      <c r="D633" s="2"/>
    </row>
    <row r="634" spans="4:4" s="5" customFormat="1" hidden="1" x14ac:dyDescent="0.2">
      <c r="D634" s="2"/>
    </row>
    <row r="635" spans="4:4" s="5" customFormat="1" hidden="1" x14ac:dyDescent="0.2">
      <c r="D635" s="2"/>
    </row>
    <row r="636" spans="4:4" s="5" customFormat="1" hidden="1" x14ac:dyDescent="0.2">
      <c r="D636" s="2"/>
    </row>
    <row r="637" spans="4:4" s="5" customFormat="1" hidden="1" x14ac:dyDescent="0.2">
      <c r="D637" s="2"/>
    </row>
    <row r="638" spans="4:4" s="5" customFormat="1" hidden="1" x14ac:dyDescent="0.2">
      <c r="D638" s="2"/>
    </row>
    <row r="639" spans="4:4" s="5" customFormat="1" hidden="1" x14ac:dyDescent="0.2">
      <c r="D639" s="2"/>
    </row>
    <row r="640" spans="4:4" s="5" customFormat="1" hidden="1" x14ac:dyDescent="0.2">
      <c r="D640" s="2"/>
    </row>
    <row r="641" spans="4:4" s="5" customFormat="1" hidden="1" x14ac:dyDescent="0.2">
      <c r="D641" s="2"/>
    </row>
    <row r="642" spans="4:4" s="5" customFormat="1" hidden="1" x14ac:dyDescent="0.2">
      <c r="D642" s="2"/>
    </row>
    <row r="643" spans="4:4" s="5" customFormat="1" hidden="1" x14ac:dyDescent="0.2">
      <c r="D643" s="2"/>
    </row>
    <row r="644" spans="4:4" s="5" customFormat="1" hidden="1" x14ac:dyDescent="0.2">
      <c r="D644" s="2"/>
    </row>
    <row r="645" spans="4:4" s="5" customFormat="1" hidden="1" x14ac:dyDescent="0.2">
      <c r="D645" s="2"/>
    </row>
    <row r="646" spans="4:4" s="5" customFormat="1" hidden="1" x14ac:dyDescent="0.2">
      <c r="D646" s="2"/>
    </row>
    <row r="647" spans="4:4" s="5" customFormat="1" hidden="1" x14ac:dyDescent="0.2">
      <c r="D647" s="2"/>
    </row>
    <row r="648" spans="4:4" s="5" customFormat="1" hidden="1" x14ac:dyDescent="0.2">
      <c r="D648" s="2"/>
    </row>
    <row r="649" spans="4:4" s="5" customFormat="1" hidden="1" x14ac:dyDescent="0.2">
      <c r="D649" s="2"/>
    </row>
    <row r="650" spans="4:4" s="5" customFormat="1" hidden="1" x14ac:dyDescent="0.2">
      <c r="D650" s="2"/>
    </row>
    <row r="651" spans="4:4" s="5" customFormat="1" hidden="1" x14ac:dyDescent="0.2">
      <c r="D651" s="2"/>
    </row>
    <row r="652" spans="4:4" s="5" customFormat="1" hidden="1" x14ac:dyDescent="0.2">
      <c r="D652" s="2"/>
    </row>
    <row r="653" spans="4:4" s="5" customFormat="1" hidden="1" x14ac:dyDescent="0.2">
      <c r="D653" s="2"/>
    </row>
    <row r="654" spans="4:4" s="5" customFormat="1" hidden="1" x14ac:dyDescent="0.2">
      <c r="D654" s="2"/>
    </row>
    <row r="655" spans="4:4" s="5" customFormat="1" hidden="1" x14ac:dyDescent="0.2">
      <c r="D655" s="2"/>
    </row>
    <row r="656" spans="4:4" s="5" customFormat="1" hidden="1" x14ac:dyDescent="0.2">
      <c r="D656" s="2"/>
    </row>
    <row r="657" spans="4:4" s="5" customFormat="1" hidden="1" x14ac:dyDescent="0.2">
      <c r="D657" s="2"/>
    </row>
    <row r="658" spans="4:4" s="5" customFormat="1" hidden="1" x14ac:dyDescent="0.2">
      <c r="D658" s="2"/>
    </row>
    <row r="659" spans="4:4" s="5" customFormat="1" hidden="1" x14ac:dyDescent="0.2">
      <c r="D659" s="2"/>
    </row>
    <row r="660" spans="4:4" s="5" customFormat="1" hidden="1" x14ac:dyDescent="0.2">
      <c r="D660" s="2"/>
    </row>
    <row r="661" spans="4:4" s="5" customFormat="1" hidden="1" x14ac:dyDescent="0.2">
      <c r="D661" s="2"/>
    </row>
    <row r="662" spans="4:4" s="5" customFormat="1" hidden="1" x14ac:dyDescent="0.2">
      <c r="D662" s="2"/>
    </row>
    <row r="663" spans="4:4" s="5" customFormat="1" hidden="1" x14ac:dyDescent="0.2">
      <c r="D663" s="2"/>
    </row>
    <row r="664" spans="4:4" s="5" customFormat="1" hidden="1" x14ac:dyDescent="0.2">
      <c r="D664" s="2"/>
    </row>
    <row r="665" spans="4:4" s="5" customFormat="1" hidden="1" x14ac:dyDescent="0.2">
      <c r="D665" s="2"/>
    </row>
    <row r="666" spans="4:4" s="5" customFormat="1" hidden="1" x14ac:dyDescent="0.2">
      <c r="D666" s="2"/>
    </row>
    <row r="667" spans="4:4" s="5" customFormat="1" hidden="1" x14ac:dyDescent="0.2">
      <c r="D667" s="2"/>
    </row>
    <row r="668" spans="4:4" s="5" customFormat="1" hidden="1" x14ac:dyDescent="0.2">
      <c r="D668" s="2"/>
    </row>
    <row r="669" spans="4:4" s="5" customFormat="1" hidden="1" x14ac:dyDescent="0.2">
      <c r="D669" s="2"/>
    </row>
    <row r="670" spans="4:4" s="5" customFormat="1" hidden="1" x14ac:dyDescent="0.2">
      <c r="D670" s="2"/>
    </row>
    <row r="671" spans="4:4" s="5" customFormat="1" hidden="1" x14ac:dyDescent="0.2">
      <c r="D671" s="2"/>
    </row>
    <row r="672" spans="4:4" s="5" customFormat="1" hidden="1" x14ac:dyDescent="0.2">
      <c r="D672" s="2"/>
    </row>
    <row r="673" spans="4:4" s="5" customFormat="1" hidden="1" x14ac:dyDescent="0.2">
      <c r="D673" s="2"/>
    </row>
    <row r="674" spans="4:4" s="5" customFormat="1" hidden="1" x14ac:dyDescent="0.2">
      <c r="D674" s="2"/>
    </row>
    <row r="675" spans="4:4" s="5" customFormat="1" hidden="1" x14ac:dyDescent="0.2">
      <c r="D675" s="2"/>
    </row>
    <row r="676" spans="4:4" s="5" customFormat="1" hidden="1" x14ac:dyDescent="0.2">
      <c r="D676" s="2"/>
    </row>
    <row r="677" spans="4:4" s="5" customFormat="1" hidden="1" x14ac:dyDescent="0.2">
      <c r="D677" s="2"/>
    </row>
    <row r="678" spans="4:4" s="5" customFormat="1" hidden="1" x14ac:dyDescent="0.2">
      <c r="D678" s="2"/>
    </row>
    <row r="679" spans="4:4" s="5" customFormat="1" hidden="1" x14ac:dyDescent="0.2">
      <c r="D679" s="2"/>
    </row>
    <row r="680" spans="4:4" s="5" customFormat="1" hidden="1" x14ac:dyDescent="0.2">
      <c r="D680" s="2"/>
    </row>
    <row r="681" spans="4:4" s="5" customFormat="1" hidden="1" x14ac:dyDescent="0.2">
      <c r="D681" s="2"/>
    </row>
    <row r="682" spans="4:4" s="5" customFormat="1" hidden="1" x14ac:dyDescent="0.2">
      <c r="D682" s="2"/>
    </row>
    <row r="683" spans="4:4" s="5" customFormat="1" hidden="1" x14ac:dyDescent="0.2">
      <c r="D683" s="2"/>
    </row>
    <row r="684" spans="4:4" s="5" customFormat="1" hidden="1" x14ac:dyDescent="0.2">
      <c r="D684" s="2"/>
    </row>
    <row r="685" spans="4:4" s="5" customFormat="1" hidden="1" x14ac:dyDescent="0.2">
      <c r="D685" s="2"/>
    </row>
    <row r="686" spans="4:4" s="5" customFormat="1" hidden="1" x14ac:dyDescent="0.2">
      <c r="D686" s="2"/>
    </row>
    <row r="687" spans="4:4" s="5" customFormat="1" hidden="1" x14ac:dyDescent="0.2">
      <c r="D687" s="2"/>
    </row>
    <row r="688" spans="4:4" s="5" customFormat="1" hidden="1" x14ac:dyDescent="0.2">
      <c r="D688" s="2"/>
    </row>
    <row r="689" spans="4:4" s="5" customFormat="1" hidden="1" x14ac:dyDescent="0.2">
      <c r="D689" s="2"/>
    </row>
    <row r="690" spans="4:4" s="5" customFormat="1" hidden="1" x14ac:dyDescent="0.2">
      <c r="D690" s="2"/>
    </row>
    <row r="691" spans="4:4" s="5" customFormat="1" hidden="1" x14ac:dyDescent="0.2">
      <c r="D691" s="2"/>
    </row>
    <row r="692" spans="4:4" s="5" customFormat="1" hidden="1" x14ac:dyDescent="0.2">
      <c r="D692" s="2"/>
    </row>
    <row r="693" spans="4:4" s="5" customFormat="1" hidden="1" x14ac:dyDescent="0.2">
      <c r="D693" s="2"/>
    </row>
    <row r="694" spans="4:4" s="5" customFormat="1" hidden="1" x14ac:dyDescent="0.2">
      <c r="D694" s="2"/>
    </row>
    <row r="695" spans="4:4" s="5" customFormat="1" hidden="1" x14ac:dyDescent="0.2">
      <c r="D695" s="2"/>
    </row>
    <row r="696" spans="4:4" s="5" customFormat="1" hidden="1" x14ac:dyDescent="0.2">
      <c r="D696" s="2"/>
    </row>
    <row r="697" spans="4:4" s="5" customFormat="1" hidden="1" x14ac:dyDescent="0.2">
      <c r="D697" s="2"/>
    </row>
    <row r="698" spans="4:4" s="5" customFormat="1" hidden="1" x14ac:dyDescent="0.2">
      <c r="D698" s="2"/>
    </row>
    <row r="699" spans="4:4" s="5" customFormat="1" hidden="1" x14ac:dyDescent="0.2">
      <c r="D699" s="2"/>
    </row>
    <row r="700" spans="4:4" s="5" customFormat="1" hidden="1" x14ac:dyDescent="0.2">
      <c r="D700" s="2"/>
    </row>
    <row r="701" spans="4:4" s="5" customFormat="1" hidden="1" x14ac:dyDescent="0.2">
      <c r="D701" s="2"/>
    </row>
    <row r="702" spans="4:4" s="5" customFormat="1" hidden="1" x14ac:dyDescent="0.2">
      <c r="D702" s="2"/>
    </row>
    <row r="703" spans="4:4" s="5" customFormat="1" hidden="1" x14ac:dyDescent="0.2">
      <c r="D703" s="2"/>
    </row>
    <row r="704" spans="4:4" s="5" customFormat="1" hidden="1" x14ac:dyDescent="0.2">
      <c r="D704" s="2"/>
    </row>
    <row r="705" spans="4:4" s="5" customFormat="1" hidden="1" x14ac:dyDescent="0.2">
      <c r="D705" s="2"/>
    </row>
    <row r="706" spans="4:4" s="5" customFormat="1" hidden="1" x14ac:dyDescent="0.2">
      <c r="D706" s="2"/>
    </row>
    <row r="707" spans="4:4" s="5" customFormat="1" hidden="1" x14ac:dyDescent="0.2">
      <c r="D707" s="2"/>
    </row>
    <row r="708" spans="4:4" s="5" customFormat="1" hidden="1" x14ac:dyDescent="0.2">
      <c r="D708" s="2"/>
    </row>
    <row r="709" spans="4:4" s="5" customFormat="1" hidden="1" x14ac:dyDescent="0.2">
      <c r="D709" s="2"/>
    </row>
    <row r="710" spans="4:4" s="5" customFormat="1" hidden="1" x14ac:dyDescent="0.2">
      <c r="D710" s="2"/>
    </row>
    <row r="711" spans="4:4" s="5" customFormat="1" hidden="1" x14ac:dyDescent="0.2">
      <c r="D711" s="2"/>
    </row>
    <row r="712" spans="4:4" s="5" customFormat="1" hidden="1" x14ac:dyDescent="0.2">
      <c r="D712" s="2"/>
    </row>
    <row r="713" spans="4:4" s="5" customFormat="1" hidden="1" x14ac:dyDescent="0.2">
      <c r="D713" s="2"/>
    </row>
    <row r="714" spans="4:4" s="5" customFormat="1" hidden="1" x14ac:dyDescent="0.2">
      <c r="D714" s="2"/>
    </row>
    <row r="715" spans="4:4" s="5" customFormat="1" hidden="1" x14ac:dyDescent="0.2">
      <c r="D715" s="2"/>
    </row>
    <row r="716" spans="4:4" s="5" customFormat="1" hidden="1" x14ac:dyDescent="0.2">
      <c r="D716" s="2"/>
    </row>
    <row r="717" spans="4:4" s="5" customFormat="1" hidden="1" x14ac:dyDescent="0.2">
      <c r="D717" s="2"/>
    </row>
    <row r="718" spans="4:4" s="5" customFormat="1" hidden="1" x14ac:dyDescent="0.2">
      <c r="D718" s="2"/>
    </row>
    <row r="719" spans="4:4" s="5" customFormat="1" hidden="1" x14ac:dyDescent="0.2">
      <c r="D719" s="2"/>
    </row>
    <row r="720" spans="4:4" s="5" customFormat="1" hidden="1" x14ac:dyDescent="0.2">
      <c r="D720" s="2"/>
    </row>
    <row r="721" spans="4:4" s="5" customFormat="1" hidden="1" x14ac:dyDescent="0.2">
      <c r="D721" s="2"/>
    </row>
    <row r="722" spans="4:4" s="5" customFormat="1" hidden="1" x14ac:dyDescent="0.2">
      <c r="D722" s="2"/>
    </row>
    <row r="723" spans="4:4" s="5" customFormat="1" hidden="1" x14ac:dyDescent="0.2">
      <c r="D723" s="2"/>
    </row>
    <row r="724" spans="4:4" s="5" customFormat="1" hidden="1" x14ac:dyDescent="0.2">
      <c r="D724" s="2"/>
    </row>
    <row r="725" spans="4:4" s="5" customFormat="1" hidden="1" x14ac:dyDescent="0.2">
      <c r="D725" s="2"/>
    </row>
    <row r="726" spans="4:4" s="5" customFormat="1" hidden="1" x14ac:dyDescent="0.2">
      <c r="D726" s="2"/>
    </row>
    <row r="727" spans="4:4" s="5" customFormat="1" hidden="1" x14ac:dyDescent="0.2">
      <c r="D727" s="2"/>
    </row>
    <row r="728" spans="4:4" s="5" customFormat="1" hidden="1" x14ac:dyDescent="0.2">
      <c r="D728" s="2"/>
    </row>
    <row r="729" spans="4:4" s="5" customFormat="1" hidden="1" x14ac:dyDescent="0.2">
      <c r="D729" s="2"/>
    </row>
    <row r="730" spans="4:4" s="5" customFormat="1" hidden="1" x14ac:dyDescent="0.2">
      <c r="D730" s="2"/>
    </row>
    <row r="731" spans="4:4" s="5" customFormat="1" hidden="1" x14ac:dyDescent="0.2">
      <c r="D731" s="2"/>
    </row>
    <row r="732" spans="4:4" s="5" customFormat="1" hidden="1" x14ac:dyDescent="0.2">
      <c r="D732" s="2"/>
    </row>
    <row r="733" spans="4:4" s="5" customFormat="1" hidden="1" x14ac:dyDescent="0.2">
      <c r="D733" s="2"/>
    </row>
    <row r="734" spans="4:4" s="5" customFormat="1" hidden="1" x14ac:dyDescent="0.2">
      <c r="D734" s="2"/>
    </row>
    <row r="735" spans="4:4" s="5" customFormat="1" hidden="1" x14ac:dyDescent="0.2">
      <c r="D735" s="2"/>
    </row>
    <row r="736" spans="4:4" s="5" customFormat="1" hidden="1" x14ac:dyDescent="0.2">
      <c r="D736" s="2"/>
    </row>
    <row r="737" spans="4:4" s="5" customFormat="1" hidden="1" x14ac:dyDescent="0.2">
      <c r="D737" s="2"/>
    </row>
    <row r="738" spans="4:4" s="5" customFormat="1" hidden="1" x14ac:dyDescent="0.2">
      <c r="D738" s="2"/>
    </row>
    <row r="739" spans="4:4" s="5" customFormat="1" hidden="1" x14ac:dyDescent="0.2">
      <c r="D739" s="2"/>
    </row>
    <row r="740" spans="4:4" s="5" customFormat="1" hidden="1" x14ac:dyDescent="0.2">
      <c r="D740" s="2"/>
    </row>
    <row r="741" spans="4:4" s="5" customFormat="1" hidden="1" x14ac:dyDescent="0.2">
      <c r="D741" s="2"/>
    </row>
    <row r="742" spans="4:4" s="5" customFormat="1" hidden="1" x14ac:dyDescent="0.2">
      <c r="D742" s="2"/>
    </row>
    <row r="743" spans="4:4" s="5" customFormat="1" hidden="1" x14ac:dyDescent="0.2">
      <c r="D743" s="2"/>
    </row>
    <row r="744" spans="4:4" s="5" customFormat="1" hidden="1" x14ac:dyDescent="0.2">
      <c r="D744" s="2"/>
    </row>
    <row r="745" spans="4:4" s="5" customFormat="1" hidden="1" x14ac:dyDescent="0.2">
      <c r="D745" s="2"/>
    </row>
    <row r="746" spans="4:4" s="5" customFormat="1" hidden="1" x14ac:dyDescent="0.2">
      <c r="D746" s="2"/>
    </row>
    <row r="747" spans="4:4" s="5" customFormat="1" hidden="1" x14ac:dyDescent="0.2">
      <c r="D747" s="2"/>
    </row>
    <row r="748" spans="4:4" s="5" customFormat="1" hidden="1" x14ac:dyDescent="0.2">
      <c r="D748" s="2"/>
    </row>
    <row r="749" spans="4:4" s="5" customFormat="1" hidden="1" x14ac:dyDescent="0.2">
      <c r="D749" s="2"/>
    </row>
    <row r="750" spans="4:4" s="5" customFormat="1" hidden="1" x14ac:dyDescent="0.2">
      <c r="D750" s="2"/>
    </row>
    <row r="751" spans="4:4" s="5" customFormat="1" hidden="1" x14ac:dyDescent="0.2">
      <c r="D751" s="2"/>
    </row>
    <row r="752" spans="4:4" s="5" customFormat="1" hidden="1" x14ac:dyDescent="0.2">
      <c r="D752" s="2"/>
    </row>
    <row r="753" spans="2:5" s="5" customFormat="1" hidden="1" x14ac:dyDescent="0.2">
      <c r="D753" s="2"/>
    </row>
    <row r="754" spans="2:5" s="5" customFormat="1" hidden="1" x14ac:dyDescent="0.2">
      <c r="D754" s="2"/>
    </row>
    <row r="755" spans="2:5" s="5" customFormat="1" hidden="1" x14ac:dyDescent="0.2">
      <c r="D755" s="2"/>
    </row>
    <row r="756" spans="2:5" s="5" customFormat="1" hidden="1" x14ac:dyDescent="0.2">
      <c r="D756" s="2"/>
    </row>
    <row r="757" spans="2:5" s="5" customFormat="1" hidden="1" x14ac:dyDescent="0.2">
      <c r="D757" s="2"/>
    </row>
    <row r="758" spans="2:5" hidden="1" x14ac:dyDescent="0.2"/>
    <row r="759" spans="2:5" hidden="1" x14ac:dyDescent="0.2"/>
    <row r="760" spans="2:5" hidden="1" x14ac:dyDescent="0.2"/>
    <row r="761" spans="2:5" s="1" customFormat="1" hidden="1" x14ac:dyDescent="0.2">
      <c r="B761" s="5"/>
      <c r="C761" s="3"/>
      <c r="D761" s="2"/>
      <c r="E761" s="4"/>
    </row>
    <row r="762" spans="2:5" s="1" customFormat="1" hidden="1" x14ac:dyDescent="0.2">
      <c r="B762" s="5"/>
      <c r="C762" s="3"/>
      <c r="D762" s="2"/>
      <c r="E762" s="4"/>
    </row>
    <row r="763" spans="2:5" s="1" customFormat="1" hidden="1" x14ac:dyDescent="0.2">
      <c r="B763" s="5"/>
      <c r="C763" s="3"/>
      <c r="D763" s="2"/>
      <c r="E763" s="4"/>
    </row>
    <row r="764" spans="2:5" s="1" customFormat="1" hidden="1" x14ac:dyDescent="0.2">
      <c r="B764" s="5"/>
      <c r="C764" s="3"/>
      <c r="D764" s="2"/>
      <c r="E764" s="4"/>
    </row>
    <row r="765" spans="2:5" s="1" customFormat="1" hidden="1" x14ac:dyDescent="0.2">
      <c r="B765" s="5"/>
      <c r="C765" s="3"/>
      <c r="D765" s="2"/>
      <c r="E765" s="4"/>
    </row>
    <row r="766" spans="2:5" s="1" customFormat="1" hidden="1" x14ac:dyDescent="0.2">
      <c r="B766" s="5"/>
      <c r="C766" s="3"/>
      <c r="D766" s="2"/>
      <c r="E766" s="4"/>
    </row>
    <row r="767" spans="2:5" s="1" customFormat="1" hidden="1" x14ac:dyDescent="0.2">
      <c r="B767" s="5"/>
      <c r="C767" s="3"/>
      <c r="D767" s="2"/>
      <c r="E767" s="4"/>
    </row>
    <row r="768" spans="2:5" s="1" customFormat="1" hidden="1" x14ac:dyDescent="0.2">
      <c r="B768" s="5"/>
      <c r="C768" s="3"/>
      <c r="D768" s="2"/>
      <c r="E768" s="4"/>
    </row>
    <row r="769" spans="2:5" s="1" customFormat="1" hidden="1" x14ac:dyDescent="0.2">
      <c r="B769" s="5"/>
      <c r="C769" s="3"/>
      <c r="D769" s="2"/>
      <c r="E769" s="4"/>
    </row>
    <row r="770" spans="2:5" s="1" customFormat="1" hidden="1" x14ac:dyDescent="0.2">
      <c r="B770" s="5"/>
      <c r="C770" s="3"/>
      <c r="D770" s="2"/>
      <c r="E770" s="4"/>
    </row>
    <row r="771" spans="2:5" ht="12.75" customHeight="1" x14ac:dyDescent="0.2"/>
    <row r="772" spans="2:5" ht="12.75" customHeight="1" x14ac:dyDescent="0.2"/>
    <row r="773" spans="2:5" ht="12.75" customHeight="1" x14ac:dyDescent="0.2"/>
    <row r="774" spans="2:5" ht="12.75" customHeight="1" x14ac:dyDescent="0.2"/>
    <row r="775" spans="2:5" ht="12.75" customHeight="1" x14ac:dyDescent="0.2"/>
    <row r="776" spans="2:5" ht="12.75" customHeight="1" x14ac:dyDescent="0.2"/>
    <row r="777" spans="2:5" ht="12.75" customHeight="1" x14ac:dyDescent="0.2"/>
    <row r="778" spans="2:5" ht="12.75" customHeight="1" x14ac:dyDescent="0.2"/>
  </sheetData>
  <sheetProtection selectLockedCells="1" selectUnlockedCells="1"/>
  <mergeCells count="3">
    <mergeCell ref="B13:C13"/>
    <mergeCell ref="B14:C14"/>
    <mergeCell ref="B15:C15"/>
  </mergeCells>
  <hyperlinks>
    <hyperlink ref="C19" location="C.1!A1" display="Cuadro de la serie agregada del IMAE: índice original y de tendencia-ciclo."/>
    <hyperlink ref="C21" location="C.2!V2" display="Cuadro del IMAE de la tasa de variación interanual de la serie original, por componentes."/>
    <hyperlink ref="C20" location="C.2!A2" display="Cuadro del IMAE de la serie original, por componentes."/>
  </hyperlinks>
  <printOptions horizontalCentered="1" verticalCentered="1"/>
  <pageMargins left="0.27559055118110237" right="0.23622047244094491" top="0.59055118110236227" bottom="0.39370078740157483" header="0" footer="0"/>
  <pageSetup scale="95" orientation="landscape" r:id="rId1"/>
  <headerFooter alignWithMargins="0"/>
  <ignoredErrors>
    <ignoredError sqref="B19:B2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0" tint="-4.9989318521683403E-2"/>
    <pageSetUpPr fitToPage="1"/>
  </sheetPr>
  <dimension ref="A1:XFC442"/>
  <sheetViews>
    <sheetView showGridLines="0" zoomScaleNormal="100" zoomScaleSheetLayoutView="120" workbookViewId="0">
      <pane xSplit="1" ySplit="8" topLeftCell="B111" activePane="bottomRight" state="frozen"/>
      <selection activeCell="E70" sqref="E70"/>
      <selection pane="topRight" activeCell="E70" sqref="E70"/>
      <selection pane="bottomLeft" activeCell="E70" sqref="E70"/>
      <selection pane="bottomRight" activeCell="A125" sqref="A125:XFD441"/>
    </sheetView>
  </sheetViews>
  <sheetFormatPr baseColWidth="10" defaultColWidth="0" defaultRowHeight="15.75" x14ac:dyDescent="0.25"/>
  <cols>
    <col min="1" max="2" width="15.7109375" style="23" customWidth="1"/>
    <col min="3" max="3" width="16.7109375" style="23" customWidth="1"/>
    <col min="4" max="4" width="15.7109375" style="23" customWidth="1"/>
    <col min="5" max="5" width="16.7109375" style="23" customWidth="1"/>
    <col min="6" max="6" width="0.85546875" style="36" customWidth="1"/>
    <col min="7" max="7" width="1" style="36" customWidth="1"/>
    <col min="8" max="16383" width="1.85546875" style="23" hidden="1"/>
    <col min="16384" max="16384" width="0.85546875" style="23" customWidth="1"/>
  </cols>
  <sheetData>
    <row r="1" spans="1:7" x14ac:dyDescent="0.25">
      <c r="A1" s="22"/>
      <c r="E1" s="62" t="s">
        <v>62</v>
      </c>
    </row>
    <row r="2" spans="1:7" x14ac:dyDescent="0.25">
      <c r="A2" s="22" t="s">
        <v>30</v>
      </c>
    </row>
    <row r="3" spans="1:7" x14ac:dyDescent="0.25">
      <c r="A3" s="22" t="s">
        <v>22</v>
      </c>
    </row>
    <row r="4" spans="1:7" x14ac:dyDescent="0.25">
      <c r="A4" s="23" t="s">
        <v>28</v>
      </c>
    </row>
    <row r="5" spans="1:7" x14ac:dyDescent="0.25">
      <c r="A5" s="23" t="s">
        <v>29</v>
      </c>
    </row>
    <row r="6" spans="1:7" s="22" customFormat="1" ht="15.95" customHeight="1" x14ac:dyDescent="0.25">
      <c r="C6" s="23"/>
      <c r="E6" s="23"/>
      <c r="F6" s="37"/>
      <c r="G6" s="37"/>
    </row>
    <row r="7" spans="1:7" ht="20.25" customHeight="1" x14ac:dyDescent="0.25">
      <c r="A7" s="76" t="s">
        <v>2</v>
      </c>
      <c r="B7" s="79" t="s">
        <v>31</v>
      </c>
      <c r="C7" s="80"/>
      <c r="D7" s="78" t="s">
        <v>20</v>
      </c>
      <c r="E7" s="78"/>
    </row>
    <row r="8" spans="1:7" s="39" customFormat="1" ht="28.5" x14ac:dyDescent="0.2">
      <c r="A8" s="77"/>
      <c r="B8" s="66" t="s">
        <v>11</v>
      </c>
      <c r="C8" s="67" t="s">
        <v>61</v>
      </c>
      <c r="D8" s="65" t="s">
        <v>11</v>
      </c>
      <c r="E8" s="65" t="s">
        <v>61</v>
      </c>
      <c r="F8" s="38"/>
      <c r="G8" s="38"/>
    </row>
    <row r="9" spans="1:7" ht="13.5" customHeight="1" x14ac:dyDescent="0.25">
      <c r="A9" s="40">
        <v>41275</v>
      </c>
      <c r="B9" s="27">
        <v>99.072700887590386</v>
      </c>
      <c r="C9" s="27"/>
      <c r="D9" s="27">
        <v>98.717802212168095</v>
      </c>
      <c r="E9" s="27"/>
      <c r="G9" s="36">
        <v>2013</v>
      </c>
    </row>
    <row r="10" spans="1:7" ht="13.5" customHeight="1" x14ac:dyDescent="0.25">
      <c r="A10" s="40">
        <v>41306</v>
      </c>
      <c r="B10" s="27">
        <v>98.812272268444829</v>
      </c>
      <c r="C10" s="27"/>
      <c r="D10" s="27">
        <v>99.062676445825204</v>
      </c>
      <c r="E10" s="27"/>
      <c r="G10" s="36" t="s">
        <v>3</v>
      </c>
    </row>
    <row r="11" spans="1:7" ht="13.5" customHeight="1" x14ac:dyDescent="0.25">
      <c r="A11" s="40">
        <v>41334</v>
      </c>
      <c r="B11" s="27">
        <v>101.71838828509887</v>
      </c>
      <c r="C11" s="27"/>
      <c r="D11" s="27">
        <v>99.373234688257696</v>
      </c>
      <c r="E11" s="27"/>
      <c r="G11" s="36" t="s">
        <v>4</v>
      </c>
    </row>
    <row r="12" spans="1:7" ht="13.5" customHeight="1" x14ac:dyDescent="0.25">
      <c r="A12" s="40">
        <v>41365</v>
      </c>
      <c r="B12" s="27">
        <v>101.19799757159093</v>
      </c>
      <c r="C12" s="27"/>
      <c r="D12" s="27">
        <v>99.604535845457093</v>
      </c>
      <c r="E12" s="27"/>
      <c r="G12" s="36" t="s">
        <v>5</v>
      </c>
    </row>
    <row r="13" spans="1:7" ht="13.5" customHeight="1" x14ac:dyDescent="0.25">
      <c r="A13" s="40">
        <v>41395</v>
      </c>
      <c r="B13" s="27">
        <v>99.504551038038443</v>
      </c>
      <c r="C13" s="27"/>
      <c r="D13" s="27">
        <v>99.701399417390704</v>
      </c>
      <c r="E13" s="27"/>
      <c r="G13" s="36" t="s">
        <v>4</v>
      </c>
    </row>
    <row r="14" spans="1:7" ht="13.5" customHeight="1" x14ac:dyDescent="0.25">
      <c r="A14" s="40">
        <v>41426</v>
      </c>
      <c r="B14" s="27">
        <v>96.717538601577743</v>
      </c>
      <c r="C14" s="27"/>
      <c r="D14" s="27">
        <v>99.733560020308303</v>
      </c>
      <c r="E14" s="27"/>
      <c r="G14" s="36" t="s">
        <v>6</v>
      </c>
    </row>
    <row r="15" spans="1:7" ht="13.5" customHeight="1" x14ac:dyDescent="0.25">
      <c r="A15" s="40">
        <v>41456</v>
      </c>
      <c r="B15" s="27">
        <v>98.644208765917128</v>
      </c>
      <c r="C15" s="27"/>
      <c r="D15" s="27">
        <v>99.846149987447205</v>
      </c>
      <c r="E15" s="27"/>
      <c r="G15" s="36" t="s">
        <v>6</v>
      </c>
    </row>
    <row r="16" spans="1:7" ht="13.5" customHeight="1" x14ac:dyDescent="0.25">
      <c r="A16" s="40">
        <v>41487</v>
      </c>
      <c r="B16" s="27">
        <v>98.670744443746798</v>
      </c>
      <c r="C16" s="27"/>
      <c r="D16" s="27">
        <v>100.05431481356599</v>
      </c>
      <c r="E16" s="27"/>
      <c r="G16" s="36" t="s">
        <v>5</v>
      </c>
    </row>
    <row r="17" spans="1:7" ht="13.5" customHeight="1" x14ac:dyDescent="0.25">
      <c r="A17" s="40">
        <v>41518</v>
      </c>
      <c r="B17" s="27">
        <v>97.71705858221317</v>
      </c>
      <c r="C17" s="27"/>
      <c r="D17" s="27">
        <v>100.326457170368</v>
      </c>
      <c r="E17" s="27"/>
      <c r="G17" s="36" t="s">
        <v>7</v>
      </c>
    </row>
    <row r="18" spans="1:7" ht="13.5" customHeight="1" x14ac:dyDescent="0.25">
      <c r="A18" s="40">
        <v>41548</v>
      </c>
      <c r="B18" s="27">
        <v>99.481791036323742</v>
      </c>
      <c r="C18" s="27"/>
      <c r="D18" s="27">
        <v>100.632301148446</v>
      </c>
      <c r="E18" s="27"/>
      <c r="G18" s="36" t="s">
        <v>8</v>
      </c>
    </row>
    <row r="19" spans="1:7" ht="13.5" customHeight="1" x14ac:dyDescent="0.25">
      <c r="A19" s="40">
        <v>41579</v>
      </c>
      <c r="B19" s="27">
        <v>102.16308233354098</v>
      </c>
      <c r="C19" s="27"/>
      <c r="D19" s="27">
        <v>100.982929695612</v>
      </c>
      <c r="E19" s="27"/>
      <c r="G19" s="36" t="s">
        <v>9</v>
      </c>
    </row>
    <row r="20" spans="1:7" ht="13.5" customHeight="1" x14ac:dyDescent="0.25">
      <c r="A20" s="41">
        <v>41609</v>
      </c>
      <c r="B20" s="28">
        <v>106.29966618591686</v>
      </c>
      <c r="C20" s="28"/>
      <c r="D20" s="28">
        <v>101.469171041189</v>
      </c>
      <c r="E20" s="28"/>
      <c r="G20" s="36" t="s">
        <v>10</v>
      </c>
    </row>
    <row r="21" spans="1:7" ht="13.5" customHeight="1" x14ac:dyDescent="0.25">
      <c r="A21" s="42">
        <v>41640</v>
      </c>
      <c r="B21" s="29">
        <v>102.74952132791037</v>
      </c>
      <c r="C21" s="29">
        <f t="shared" ref="C21:C84" si="0">IFERROR(IF(B21/B9*100-100=-100,"",B21/B9*100-100),"")</f>
        <v>3.7112346866285293</v>
      </c>
      <c r="D21" s="30">
        <v>102.11257424736399</v>
      </c>
      <c r="E21" s="30">
        <f t="shared" ref="E21" si="1">IFERROR(IF(D21/D9*100-100=-100,"",D21/D9*100-100),"")</f>
        <v>3.4388650872714237</v>
      </c>
      <c r="G21" s="36">
        <f>+G9+1</f>
        <v>2014</v>
      </c>
    </row>
    <row r="22" spans="1:7" ht="13.5" customHeight="1" x14ac:dyDescent="0.25">
      <c r="A22" s="43">
        <v>41671</v>
      </c>
      <c r="B22" s="31">
        <v>102.56879007445305</v>
      </c>
      <c r="C22" s="31">
        <f t="shared" si="0"/>
        <v>3.8016713104247088</v>
      </c>
      <c r="D22" s="32">
        <v>102.85578500946001</v>
      </c>
      <c r="E22" s="32">
        <f t="shared" ref="E22" si="2">IFERROR(IF(D22/D10*100-100=-100,"",D22/D10*100-100),"")</f>
        <v>3.8289986700582972</v>
      </c>
      <c r="G22" s="36" t="s">
        <v>3</v>
      </c>
    </row>
    <row r="23" spans="1:7" ht="13.5" customHeight="1" x14ac:dyDescent="0.25">
      <c r="A23" s="43">
        <v>41699</v>
      </c>
      <c r="B23" s="31">
        <v>106.75557952021751</v>
      </c>
      <c r="C23" s="31">
        <f t="shared" si="0"/>
        <v>4.952095014522115</v>
      </c>
      <c r="D23" s="32">
        <v>103.57595767681801</v>
      </c>
      <c r="E23" s="32">
        <f t="shared" ref="E23" si="3">IFERROR(IF(D23/D11*100-100=-100,"",D23/D11*100-100),"")</f>
        <v>4.2292303372679925</v>
      </c>
      <c r="G23" s="36" t="s">
        <v>4</v>
      </c>
    </row>
    <row r="24" spans="1:7" ht="13.5" customHeight="1" x14ac:dyDescent="0.25">
      <c r="A24" s="43">
        <v>41730</v>
      </c>
      <c r="B24" s="31">
        <v>104.79563945457397</v>
      </c>
      <c r="C24" s="31">
        <f t="shared" si="0"/>
        <v>3.5550524410702451</v>
      </c>
      <c r="D24" s="32">
        <v>104.138088885911</v>
      </c>
      <c r="E24" s="32">
        <f t="shared" ref="E24" si="4">IFERROR(IF(D24/D12*100-100=-100,"",D24/D12*100-100),"")</f>
        <v>4.5515528002540151</v>
      </c>
      <c r="G24" s="36" t="s">
        <v>5</v>
      </c>
    </row>
    <row r="25" spans="1:7" ht="13.5" customHeight="1" x14ac:dyDescent="0.25">
      <c r="A25" s="43">
        <v>41760</v>
      </c>
      <c r="B25" s="31">
        <v>104.39892846844491</v>
      </c>
      <c r="C25" s="31">
        <f t="shared" si="0"/>
        <v>4.9187473129098009</v>
      </c>
      <c r="D25" s="32">
        <v>104.447791347521</v>
      </c>
      <c r="E25" s="32">
        <f t="shared" ref="E25" si="5">IFERROR(IF(D25/D13*100-100=-100,"",D25/D13*100-100),"")</f>
        <v>4.7606071307584727</v>
      </c>
      <c r="G25" s="36" t="s">
        <v>4</v>
      </c>
    </row>
    <row r="26" spans="1:7" ht="13.5" customHeight="1" x14ac:dyDescent="0.25">
      <c r="A26" s="43">
        <v>41791</v>
      </c>
      <c r="B26" s="31">
        <v>101.0508509652544</v>
      </c>
      <c r="C26" s="31">
        <f t="shared" si="0"/>
        <v>4.480379077395142</v>
      </c>
      <c r="D26" s="32">
        <v>104.491600337029</v>
      </c>
      <c r="E26" s="32">
        <f t="shared" ref="E26" si="6">IFERROR(IF(D26/D14*100-100=-100,"",D26/D14*100-100),"")</f>
        <v>4.7707515060645846</v>
      </c>
      <c r="G26" s="36" t="s">
        <v>6</v>
      </c>
    </row>
    <row r="27" spans="1:7" ht="13.5" customHeight="1" x14ac:dyDescent="0.25">
      <c r="A27" s="43">
        <v>41821</v>
      </c>
      <c r="B27" s="31">
        <v>103.77560151966355</v>
      </c>
      <c r="C27" s="31">
        <f t="shared" si="0"/>
        <v>5.2019199281361068</v>
      </c>
      <c r="D27" s="32">
        <v>104.413330370609</v>
      </c>
      <c r="E27" s="32">
        <f t="shared" ref="E27" si="7">IFERROR(IF(D27/D15*100-100=-100,"",D27/D15*100-100),"")</f>
        <v>4.5742178178487478</v>
      </c>
      <c r="G27" s="36" t="s">
        <v>6</v>
      </c>
    </row>
    <row r="28" spans="1:7" ht="13.5" customHeight="1" x14ac:dyDescent="0.25">
      <c r="A28" s="43">
        <v>41852</v>
      </c>
      <c r="B28" s="31">
        <v>102.20020063022108</v>
      </c>
      <c r="C28" s="31">
        <f t="shared" si="0"/>
        <v>3.5770037069969192</v>
      </c>
      <c r="D28" s="32">
        <v>104.45900612878199</v>
      </c>
      <c r="E28" s="32">
        <f t="shared" ref="E28" si="8">IFERROR(IF(D28/D16*100-100=-100,"",D28/D16*100-100),"")</f>
        <v>4.4023002140621088</v>
      </c>
      <c r="G28" s="36" t="s">
        <v>5</v>
      </c>
    </row>
    <row r="29" spans="1:7" ht="13.5" customHeight="1" x14ac:dyDescent="0.25">
      <c r="A29" s="43">
        <v>41883</v>
      </c>
      <c r="B29" s="31">
        <v>101.77756956243567</v>
      </c>
      <c r="C29" s="31">
        <f t="shared" si="0"/>
        <v>4.155375774851251</v>
      </c>
      <c r="D29" s="32">
        <v>104.77102983544199</v>
      </c>
      <c r="E29" s="32">
        <f t="shared" ref="E29" si="9">IFERROR(IF(D29/D17*100-100=-100,"",D29/D17*100-100),"")</f>
        <v>4.4301102524995031</v>
      </c>
      <c r="G29" s="36" t="s">
        <v>7</v>
      </c>
    </row>
    <row r="30" spans="1:7" ht="13.5" customHeight="1" x14ac:dyDescent="0.25">
      <c r="A30" s="43">
        <v>41913</v>
      </c>
      <c r="B30" s="31">
        <v>103.89506306749499</v>
      </c>
      <c r="C30" s="31">
        <f t="shared" si="0"/>
        <v>4.4362611340198299</v>
      </c>
      <c r="D30" s="32">
        <v>105.31580212161199</v>
      </c>
      <c r="E30" s="32">
        <f t="shared" ref="E30" si="10">IFERROR(IF(D30/D18*100-100=-100,"",D30/D18*100-100),"")</f>
        <v>4.6540732147794159</v>
      </c>
      <c r="G30" s="36" t="s">
        <v>8</v>
      </c>
    </row>
    <row r="31" spans="1:7" ht="13.5" customHeight="1" x14ac:dyDescent="0.25">
      <c r="A31" s="43">
        <v>41944</v>
      </c>
      <c r="B31" s="31">
        <v>107.0919979739745</v>
      </c>
      <c r="C31" s="31">
        <f t="shared" si="0"/>
        <v>4.8245565108750839</v>
      </c>
      <c r="D31" s="32">
        <v>105.940233507108</v>
      </c>
      <c r="E31" s="32">
        <f t="shared" ref="E31" si="11">IFERROR(IF(D31/D19*100-100=-100,"",D31/D19*100-100),"")</f>
        <v>4.9090512886074578</v>
      </c>
      <c r="G31" s="36" t="s">
        <v>9</v>
      </c>
    </row>
    <row r="32" spans="1:7" ht="13.5" customHeight="1" x14ac:dyDescent="0.25">
      <c r="A32" s="44">
        <v>41974</v>
      </c>
      <c r="B32" s="33">
        <v>112.26799158840446</v>
      </c>
      <c r="C32" s="33">
        <f t="shared" si="0"/>
        <v>5.6146229020597787</v>
      </c>
      <c r="D32" s="34">
        <v>106.52421614162201</v>
      </c>
      <c r="E32" s="34">
        <f t="shared" ref="E32" si="12">IFERROR(IF(D32/D20*100-100=-100,"",D32/D20*100-100),"")</f>
        <v>4.9818531565425133</v>
      </c>
      <c r="G32" s="36" t="s">
        <v>10</v>
      </c>
    </row>
    <row r="33" spans="1:7" ht="13.5" customHeight="1" x14ac:dyDescent="0.25">
      <c r="A33" s="45">
        <v>42005</v>
      </c>
      <c r="B33" s="35">
        <v>107.75693931002907</v>
      </c>
      <c r="C33" s="35">
        <f t="shared" si="0"/>
        <v>4.8734221993484965</v>
      </c>
      <c r="D33" s="27">
        <v>106.949170958633</v>
      </c>
      <c r="E33" s="27">
        <f t="shared" ref="E33" si="13">IFERROR(IF(D33/D21*100-100=-100,"",D33/D21*100-100),"")</f>
        <v>4.736533915551405</v>
      </c>
      <c r="G33" s="36">
        <f>+G21+1</f>
        <v>2015</v>
      </c>
    </row>
    <row r="34" spans="1:7" ht="13.5" customHeight="1" x14ac:dyDescent="0.25">
      <c r="A34" s="40">
        <v>42036</v>
      </c>
      <c r="B34" s="27">
        <v>107.15464361441509</v>
      </c>
      <c r="C34" s="27">
        <f t="shared" si="0"/>
        <v>4.4710028622091187</v>
      </c>
      <c r="D34" s="27">
        <v>107.185626776559</v>
      </c>
      <c r="E34" s="27">
        <f t="shared" ref="E34" si="14">IFERROR(IF(D34/D22*100-100=-100,"",D34/D22*100-100),"")</f>
        <v>4.2096239571753529</v>
      </c>
      <c r="G34" s="36" t="s">
        <v>3</v>
      </c>
    </row>
    <row r="35" spans="1:7" ht="13.5" customHeight="1" x14ac:dyDescent="0.25">
      <c r="A35" s="40">
        <v>42064</v>
      </c>
      <c r="B35" s="27">
        <v>111.73734455712786</v>
      </c>
      <c r="C35" s="27">
        <f t="shared" si="0"/>
        <v>4.6665149112575364</v>
      </c>
      <c r="D35" s="27">
        <v>107.31455110482401</v>
      </c>
      <c r="E35" s="27">
        <f t="shared" ref="E35" si="15">IFERROR(IF(D35/D23*100-100=-100,"",D35/D23*100-100),"")</f>
        <v>3.609518571550467</v>
      </c>
      <c r="G35" s="36" t="s">
        <v>4</v>
      </c>
    </row>
    <row r="36" spans="1:7" ht="13.5" customHeight="1" x14ac:dyDescent="0.25">
      <c r="A36" s="40">
        <v>42095</v>
      </c>
      <c r="B36" s="27">
        <v>107.65707842415505</v>
      </c>
      <c r="C36" s="27">
        <f t="shared" si="0"/>
        <v>2.7304943072764303</v>
      </c>
      <c r="D36" s="27">
        <v>107.54584653323199</v>
      </c>
      <c r="E36" s="27">
        <f t="shared" ref="E36" si="16">IFERROR(IF(D36/D24*100-100=-100,"",D36/D24*100-100),"")</f>
        <v>3.2723450984916553</v>
      </c>
      <c r="G36" s="36" t="s">
        <v>5</v>
      </c>
    </row>
    <row r="37" spans="1:7" ht="13.5" customHeight="1" x14ac:dyDescent="0.25">
      <c r="A37" s="40">
        <v>42125</v>
      </c>
      <c r="B37" s="27">
        <v>106.67097705831259</v>
      </c>
      <c r="C37" s="27">
        <f t="shared" si="0"/>
        <v>2.1763140898083151</v>
      </c>
      <c r="D37" s="27">
        <v>107.998611138903</v>
      </c>
      <c r="E37" s="27">
        <f t="shared" ref="E37" si="17">IFERROR(IF(D37/D25*100-100=-100,"",D37/D25*100-100),"")</f>
        <v>3.3996121369073649</v>
      </c>
      <c r="G37" s="36" t="s">
        <v>4</v>
      </c>
    </row>
    <row r="38" spans="1:7" ht="13.5" customHeight="1" x14ac:dyDescent="0.25">
      <c r="A38" s="40">
        <v>42156</v>
      </c>
      <c r="B38" s="27">
        <v>105.62668982359753</v>
      </c>
      <c r="C38" s="27">
        <f t="shared" si="0"/>
        <v>4.5282536610369561</v>
      </c>
      <c r="D38" s="27">
        <v>108.664416660585</v>
      </c>
      <c r="E38" s="27">
        <f t="shared" ref="E38" si="18">IFERROR(IF(D38/D26*100-100=-100,"",D38/D26*100-100),"")</f>
        <v>3.9934466599199681</v>
      </c>
      <c r="G38" s="36" t="s">
        <v>6</v>
      </c>
    </row>
    <row r="39" spans="1:7" ht="13.5" customHeight="1" x14ac:dyDescent="0.25">
      <c r="A39" s="40">
        <v>42186</v>
      </c>
      <c r="B39" s="27">
        <v>108.71860214859757</v>
      </c>
      <c r="C39" s="27">
        <f t="shared" si="0"/>
        <v>4.7631625898091272</v>
      </c>
      <c r="D39" s="27">
        <v>109.353135821641</v>
      </c>
      <c r="E39" s="27">
        <f t="shared" ref="E39" si="19">IFERROR(IF(D39/D27*100-100=-100,"",D39/D27*100-100),"")</f>
        <v>4.7310103350773858</v>
      </c>
      <c r="G39" s="36" t="s">
        <v>6</v>
      </c>
    </row>
    <row r="40" spans="1:7" ht="13.5" customHeight="1" x14ac:dyDescent="0.25">
      <c r="A40" s="40">
        <v>42217</v>
      </c>
      <c r="B40" s="27">
        <v>107.52784421974117</v>
      </c>
      <c r="C40" s="27">
        <f t="shared" si="0"/>
        <v>5.2129482688556266</v>
      </c>
      <c r="D40" s="27">
        <v>109.89245862289199</v>
      </c>
      <c r="E40" s="27">
        <f t="shared" ref="E40" si="20">IFERROR(IF(D40/D28*100-100=-100,"",D40/D28*100-100),"")</f>
        <v>5.2015165522553133</v>
      </c>
      <c r="G40" s="36" t="s">
        <v>5</v>
      </c>
    </row>
    <row r="41" spans="1:7" ht="13.5" customHeight="1" x14ac:dyDescent="0.25">
      <c r="A41" s="40">
        <v>42248</v>
      </c>
      <c r="B41" s="27">
        <v>106.64319905246586</v>
      </c>
      <c r="C41" s="27">
        <f t="shared" si="0"/>
        <v>4.7806501088094393</v>
      </c>
      <c r="D41" s="27">
        <v>110.153469006997</v>
      </c>
      <c r="E41" s="27">
        <f t="shared" ref="E41" si="21">IFERROR(IF(D41/D29*100-100=-100,"",D41/D29*100-100),"")</f>
        <v>5.1373353683827503</v>
      </c>
      <c r="G41" s="36" t="s">
        <v>7</v>
      </c>
    </row>
    <row r="42" spans="1:7" ht="13.5" customHeight="1" x14ac:dyDescent="0.25">
      <c r="A42" s="40">
        <v>42278</v>
      </c>
      <c r="B42" s="27">
        <v>108.44757873916689</v>
      </c>
      <c r="C42" s="27">
        <f t="shared" si="0"/>
        <v>4.3818402311516707</v>
      </c>
      <c r="D42" s="27">
        <v>110.138616757794</v>
      </c>
      <c r="E42" s="27">
        <f t="shared" ref="E42" si="22">IFERROR(IF(D42/D30*100-100=-100,"",D42/D30*100-100),"")</f>
        <v>4.5793836623044655</v>
      </c>
      <c r="G42" s="36" t="s">
        <v>8</v>
      </c>
    </row>
    <row r="43" spans="1:7" ht="13.5" customHeight="1" x14ac:dyDescent="0.25">
      <c r="A43" s="40">
        <v>42309</v>
      </c>
      <c r="B43" s="27">
        <v>111.4397248645232</v>
      </c>
      <c r="C43" s="27">
        <f t="shared" si="0"/>
        <v>4.059805562321543</v>
      </c>
      <c r="D43" s="27">
        <v>109.922110911773</v>
      </c>
      <c r="E43" s="27">
        <f t="shared" ref="E43" si="23">IFERROR(IF(D43/D31*100-100=-100,"",D43/D31*100-100),"")</f>
        <v>3.7586073513778331</v>
      </c>
      <c r="G43" s="36" t="s">
        <v>9</v>
      </c>
    </row>
    <row r="44" spans="1:7" ht="13.5" customHeight="1" x14ac:dyDescent="0.25">
      <c r="A44" s="41">
        <v>42339</v>
      </c>
      <c r="B44" s="28">
        <v>115.23542283056042</v>
      </c>
      <c r="C44" s="28">
        <f t="shared" si="0"/>
        <v>2.6431676564012463</v>
      </c>
      <c r="D44" s="28">
        <v>109.62662371972699</v>
      </c>
      <c r="E44" s="28">
        <f t="shared" ref="E44" si="24">IFERROR(IF(D44/D32*100-100=-100,"",D44/D32*100-100),"")</f>
        <v>2.9123965333670156</v>
      </c>
      <c r="G44" s="36" t="s">
        <v>10</v>
      </c>
    </row>
    <row r="45" spans="1:7" ht="13.5" customHeight="1" x14ac:dyDescent="0.25">
      <c r="A45" s="42">
        <v>42370</v>
      </c>
      <c r="B45" s="29">
        <v>109.74344199746801</v>
      </c>
      <c r="C45" s="29">
        <f t="shared" si="0"/>
        <v>1.8435032584987852</v>
      </c>
      <c r="D45" s="30">
        <v>109.46002479830899</v>
      </c>
      <c r="E45" s="30">
        <f t="shared" ref="E45" si="25">IFERROR(IF(D45/D33*100-100=-100,"",D45/D33*100-100),"")</f>
        <v>2.3477076233224636</v>
      </c>
      <c r="G45" s="36">
        <f>+G33+1</f>
        <v>2016</v>
      </c>
    </row>
    <row r="46" spans="1:7" ht="13.5" customHeight="1" x14ac:dyDescent="0.25">
      <c r="A46" s="43">
        <v>42401</v>
      </c>
      <c r="B46" s="31">
        <v>109.43714000513739</v>
      </c>
      <c r="C46" s="31">
        <f t="shared" si="0"/>
        <v>2.130095639098613</v>
      </c>
      <c r="D46" s="32">
        <v>109.599972349563</v>
      </c>
      <c r="E46" s="32">
        <f t="shared" ref="E46" si="26">IFERROR(IF(D46/D34*100-100=-100,"",D46/D34*100-100),"")</f>
        <v>2.2524900451783338</v>
      </c>
      <c r="G46" s="36" t="s">
        <v>3</v>
      </c>
    </row>
    <row r="47" spans="1:7" ht="13.5" customHeight="1" x14ac:dyDescent="0.25">
      <c r="A47" s="43">
        <v>42430</v>
      </c>
      <c r="B47" s="31">
        <v>112.95948707925591</v>
      </c>
      <c r="C47" s="31">
        <f t="shared" si="0"/>
        <v>1.0937637071759951</v>
      </c>
      <c r="D47" s="32">
        <v>110.060170196774</v>
      </c>
      <c r="E47" s="32">
        <f t="shared" ref="E47" si="27">IFERROR(IF(D47/D35*100-100=-100,"",D47/D35*100-100),"")</f>
        <v>2.5584779171913965</v>
      </c>
      <c r="G47" s="36" t="s">
        <v>4</v>
      </c>
    </row>
    <row r="48" spans="1:7" ht="13.5" customHeight="1" x14ac:dyDescent="0.25">
      <c r="A48" s="43">
        <v>42461</v>
      </c>
      <c r="B48" s="31">
        <v>112.2905350007498</v>
      </c>
      <c r="C48" s="31">
        <f t="shared" si="0"/>
        <v>4.3039033237921842</v>
      </c>
      <c r="D48" s="32">
        <v>110.653522110187</v>
      </c>
      <c r="E48" s="32">
        <f t="shared" ref="E48" si="28">IFERROR(IF(D48/D36*100-100=-100,"",D48/D36*100-100),"")</f>
        <v>2.8896286347931834</v>
      </c>
      <c r="G48" s="36" t="s">
        <v>5</v>
      </c>
    </row>
    <row r="49" spans="1:7" ht="13.5" customHeight="1" x14ac:dyDescent="0.25">
      <c r="A49" s="43">
        <v>42491</v>
      </c>
      <c r="B49" s="31">
        <v>111.12176693999655</v>
      </c>
      <c r="C49" s="31">
        <f t="shared" si="0"/>
        <v>4.1724469058260354</v>
      </c>
      <c r="D49" s="32">
        <v>111.14476555970001</v>
      </c>
      <c r="E49" s="32">
        <f t="shared" ref="E49" si="29">IFERROR(IF(D49/D37*100-100=-100,"",D49/D37*100-100),"")</f>
        <v>2.9131434076967508</v>
      </c>
      <c r="G49" s="36" t="s">
        <v>4</v>
      </c>
    </row>
    <row r="50" spans="1:7" ht="13.5" customHeight="1" x14ac:dyDescent="0.25">
      <c r="A50" s="43">
        <v>42522</v>
      </c>
      <c r="B50" s="31">
        <v>108.39621516093834</v>
      </c>
      <c r="C50" s="31">
        <f t="shared" si="0"/>
        <v>2.6219938748114373</v>
      </c>
      <c r="D50" s="32">
        <v>111.506971247173</v>
      </c>
      <c r="E50" s="32">
        <f t="shared" ref="E50" si="30">IFERROR(IF(D50/D38*100-100=-100,"",D50/D38*100-100),"")</f>
        <v>2.6159019428289412</v>
      </c>
      <c r="G50" s="36" t="s">
        <v>6</v>
      </c>
    </row>
    <row r="51" spans="1:7" ht="13.5" customHeight="1" x14ac:dyDescent="0.25">
      <c r="A51" s="43">
        <v>42552</v>
      </c>
      <c r="B51" s="31">
        <v>109.34932498387201</v>
      </c>
      <c r="C51" s="31">
        <f t="shared" si="0"/>
        <v>0.58014251729649402</v>
      </c>
      <c r="D51" s="32">
        <v>111.811622136715</v>
      </c>
      <c r="E51" s="32">
        <f t="shared" ref="E51" si="31">IFERROR(IF(D51/D39*100-100=-100,"",D51/D39*100-100),"")</f>
        <v>2.24820833586692</v>
      </c>
      <c r="G51" s="36" t="s">
        <v>6</v>
      </c>
    </row>
    <row r="52" spans="1:7" ht="13.5" customHeight="1" x14ac:dyDescent="0.25">
      <c r="A52" s="43">
        <v>42583</v>
      </c>
      <c r="B52" s="31">
        <v>110.41114217805072</v>
      </c>
      <c r="C52" s="31">
        <f t="shared" si="0"/>
        <v>2.6814430989775246</v>
      </c>
      <c r="D52" s="32">
        <v>112.158281780872</v>
      </c>
      <c r="E52" s="32">
        <f t="shared" ref="E52" si="32">IFERROR(IF(D52/D40*100-100=-100,"",D52/D40*100-100),"")</f>
        <v>2.0618550047691855</v>
      </c>
      <c r="G52" s="36" t="s">
        <v>5</v>
      </c>
    </row>
    <row r="53" spans="1:7" ht="13.5" customHeight="1" x14ac:dyDescent="0.25">
      <c r="A53" s="43">
        <v>42614</v>
      </c>
      <c r="B53" s="31">
        <v>109.79586450321695</v>
      </c>
      <c r="C53" s="31">
        <f t="shared" si="0"/>
        <v>2.9562742666787898</v>
      </c>
      <c r="D53" s="32">
        <v>112.59996735884999</v>
      </c>
      <c r="E53" s="32">
        <f t="shared" ref="E53" si="33">IFERROR(IF(D53/D41*100-100=-100,"",D53/D41*100-100),"")</f>
        <v>2.220990744919348</v>
      </c>
      <c r="G53" s="36" t="s">
        <v>7</v>
      </c>
    </row>
    <row r="54" spans="1:7" ht="13.5" customHeight="1" x14ac:dyDescent="0.25">
      <c r="A54" s="43">
        <v>42644</v>
      </c>
      <c r="B54" s="31">
        <v>110.42549245534073</v>
      </c>
      <c r="C54" s="31">
        <f t="shared" si="0"/>
        <v>1.8238431315566999</v>
      </c>
      <c r="D54" s="32">
        <v>113.129866513848</v>
      </c>
      <c r="E54" s="32">
        <f t="shared" ref="E54" si="34">IFERROR(IF(D54/D42*100-100=-100,"",D54/D42*100-100),"")</f>
        <v>2.7158955179472173</v>
      </c>
      <c r="G54" s="36" t="s">
        <v>8</v>
      </c>
    </row>
    <row r="55" spans="1:7" ht="13.5" customHeight="1" x14ac:dyDescent="0.25">
      <c r="A55" s="43">
        <v>42675</v>
      </c>
      <c r="B55" s="31">
        <v>114.98746878975675</v>
      </c>
      <c r="C55" s="31">
        <f t="shared" si="0"/>
        <v>3.1835540957647908</v>
      </c>
      <c r="D55" s="32">
        <v>113.651891261637</v>
      </c>
      <c r="E55" s="32">
        <f t="shared" ref="E55" si="35">IFERROR(IF(D55/D43*100-100=-100,"",D55/D43*100-100),"")</f>
        <v>3.3931120126119367</v>
      </c>
      <c r="G55" s="36" t="s">
        <v>9</v>
      </c>
    </row>
    <row r="56" spans="1:7" ht="13.5" customHeight="1" x14ac:dyDescent="0.25">
      <c r="A56" s="44">
        <v>42705</v>
      </c>
      <c r="B56" s="33">
        <v>120.63320942627847</v>
      </c>
      <c r="C56" s="33">
        <f t="shared" si="0"/>
        <v>4.6841383171343267</v>
      </c>
      <c r="D56" s="34">
        <v>114.02240402407401</v>
      </c>
      <c r="E56" s="34">
        <f t="shared" ref="E56" si="36">IFERROR(IF(D56/D44*100-100=-100,"",D56/D44*100-100),"")</f>
        <v>4.0097744098963801</v>
      </c>
      <c r="G56" s="36" t="s">
        <v>10</v>
      </c>
    </row>
    <row r="57" spans="1:7" ht="13.5" customHeight="1" x14ac:dyDescent="0.25">
      <c r="A57" s="45">
        <v>42736</v>
      </c>
      <c r="B57" s="35">
        <v>115.41857914226894</v>
      </c>
      <c r="C57" s="35">
        <f t="shared" si="0"/>
        <v>5.1712767902175614</v>
      </c>
      <c r="D57" s="27">
        <v>114.277287896806</v>
      </c>
      <c r="E57" s="27">
        <f t="shared" ref="E57" si="37">IFERROR(IF(D57/D45*100-100=-100,"",D57/D45*100-100),"")</f>
        <v>4.4009336809244246</v>
      </c>
      <c r="G57" s="36">
        <f>+G45+1</f>
        <v>2017</v>
      </c>
    </row>
    <row r="58" spans="1:7" ht="13.5" customHeight="1" x14ac:dyDescent="0.25">
      <c r="A58" s="40">
        <v>42767</v>
      </c>
      <c r="B58" s="27">
        <v>114.29575395793348</v>
      </c>
      <c r="C58" s="27">
        <f t="shared" si="0"/>
        <v>4.4396390042430056</v>
      </c>
      <c r="D58" s="27">
        <v>114.431943139013</v>
      </c>
      <c r="E58" s="27">
        <f t="shared" ref="E58" si="38">IFERROR(IF(D58/D46*100-100=-100,"",D58/D46*100-100),"")</f>
        <v>4.4087335843832989</v>
      </c>
      <c r="G58" s="36" t="s">
        <v>3</v>
      </c>
    </row>
    <row r="59" spans="1:7" ht="13.5" customHeight="1" x14ac:dyDescent="0.25">
      <c r="A59" s="40">
        <v>42795</v>
      </c>
      <c r="B59" s="27">
        <v>118.07335116921038</v>
      </c>
      <c r="C59" s="27">
        <f t="shared" si="0"/>
        <v>4.5271665286213931</v>
      </c>
      <c r="D59" s="27">
        <v>114.53255237632099</v>
      </c>
      <c r="E59" s="27">
        <f t="shared" ref="E59" si="39">IFERROR(IF(D59/D47*100-100=-100,"",D59/D47*100-100),"")</f>
        <v>4.0635791963168089</v>
      </c>
      <c r="G59" s="36" t="s">
        <v>4</v>
      </c>
    </row>
    <row r="60" spans="1:7" ht="13.5" customHeight="1" x14ac:dyDescent="0.25">
      <c r="A60" s="40">
        <v>42826</v>
      </c>
      <c r="B60" s="27">
        <v>114.70282156800862</v>
      </c>
      <c r="C60" s="27">
        <f t="shared" si="0"/>
        <v>2.1482545855202346</v>
      </c>
      <c r="D60" s="27">
        <v>114.674039652014</v>
      </c>
      <c r="E60" s="27">
        <f t="shared" ref="E60" si="40">IFERROR(IF(D60/D48*100-100=-100,"",D60/D48*100-100),"")</f>
        <v>3.633429343372768</v>
      </c>
      <c r="G60" s="36" t="s">
        <v>5</v>
      </c>
    </row>
    <row r="61" spans="1:7" ht="13.5" customHeight="1" x14ac:dyDescent="0.25">
      <c r="A61" s="40">
        <v>42856</v>
      </c>
      <c r="B61" s="27">
        <v>113.72348109161776</v>
      </c>
      <c r="C61" s="27">
        <f t="shared" si="0"/>
        <v>2.3413181982842985</v>
      </c>
      <c r="D61" s="27">
        <v>114.903897048928</v>
      </c>
      <c r="E61" s="27">
        <f t="shared" ref="E61" si="41">IFERROR(IF(D61/D49*100-100=-100,"",D61/D49*100-100),"")</f>
        <v>3.3821939074664158</v>
      </c>
      <c r="G61" s="36" t="s">
        <v>4</v>
      </c>
    </row>
    <row r="62" spans="1:7" ht="13.5" customHeight="1" x14ac:dyDescent="0.25">
      <c r="A62" s="40">
        <v>42887</v>
      </c>
      <c r="B62" s="27">
        <v>111.63078557996413</v>
      </c>
      <c r="C62" s="27">
        <f t="shared" si="0"/>
        <v>2.9840252394637048</v>
      </c>
      <c r="D62" s="27">
        <v>115.13784762797501</v>
      </c>
      <c r="E62" s="27">
        <f t="shared" ref="E62" si="42">IFERROR(IF(D62/D50*100-100=-100,"",D62/D50*100-100),"")</f>
        <v>3.2561877882536976</v>
      </c>
      <c r="G62" s="36" t="s">
        <v>6</v>
      </c>
    </row>
    <row r="63" spans="1:7" ht="13.5" customHeight="1" x14ac:dyDescent="0.25">
      <c r="A63" s="40">
        <v>42917</v>
      </c>
      <c r="B63" s="27">
        <v>113.81687283244354</v>
      </c>
      <c r="C63" s="27">
        <f t="shared" si="0"/>
        <v>4.085574235808437</v>
      </c>
      <c r="D63" s="27">
        <v>115.314827692384</v>
      </c>
      <c r="E63" s="27">
        <f t="shared" ref="E63" si="43">IFERROR(IF(D63/D51*100-100=-100,"",D63/D51*100-100),"")</f>
        <v>3.1331318593925204</v>
      </c>
      <c r="G63" s="36" t="s">
        <v>6</v>
      </c>
    </row>
    <row r="64" spans="1:7" ht="13.5" customHeight="1" x14ac:dyDescent="0.25">
      <c r="A64" s="40">
        <v>42948</v>
      </c>
      <c r="B64" s="27">
        <v>113.93240948398254</v>
      </c>
      <c r="C64" s="27">
        <f t="shared" si="0"/>
        <v>3.1892318442402967</v>
      </c>
      <c r="D64" s="27">
        <v>115.38355473015601</v>
      </c>
      <c r="E64" s="27">
        <f t="shared" ref="E64" si="44">IFERROR(IF(D64/D52*100-100=-100,"",D64/D52*100-100),"")</f>
        <v>2.8756440434647033</v>
      </c>
      <c r="G64" s="36" t="s">
        <v>5</v>
      </c>
    </row>
    <row r="65" spans="1:7" ht="13.5" customHeight="1" x14ac:dyDescent="0.25">
      <c r="A65" s="40">
        <v>42979</v>
      </c>
      <c r="B65" s="27">
        <v>112.07047709430449</v>
      </c>
      <c r="C65" s="27">
        <f t="shared" si="0"/>
        <v>2.0716741940866967</v>
      </c>
      <c r="D65" s="27">
        <v>115.38502860764601</v>
      </c>
      <c r="E65" s="27">
        <f t="shared" ref="E65" si="45">IFERROR(IF(D65/D53*100-100=-100,"",D65/D53*100-100),"")</f>
        <v>2.4734121280161503</v>
      </c>
      <c r="G65" s="36" t="s">
        <v>7</v>
      </c>
    </row>
    <row r="66" spans="1:7" ht="13.5" customHeight="1" x14ac:dyDescent="0.25">
      <c r="A66" s="40">
        <v>43009</v>
      </c>
      <c r="B66" s="27">
        <v>113.67834615021735</v>
      </c>
      <c r="C66" s="27">
        <f t="shared" si="0"/>
        <v>2.9457452464539955</v>
      </c>
      <c r="D66" s="27">
        <v>115.375736933252</v>
      </c>
      <c r="E66" s="27">
        <f t="shared" ref="E66" si="46">IFERROR(IF(D66/D54*100-100=-100,"",D66/D54*100-100),"")</f>
        <v>1.9852144165034389</v>
      </c>
      <c r="G66" s="36" t="s">
        <v>8</v>
      </c>
    </row>
    <row r="67" spans="1:7" ht="13.5" customHeight="1" x14ac:dyDescent="0.25">
      <c r="A67" s="40">
        <v>43040</v>
      </c>
      <c r="B67" s="27">
        <v>116.90585682503277</v>
      </c>
      <c r="C67" s="27">
        <f t="shared" si="0"/>
        <v>1.6683453035944353</v>
      </c>
      <c r="D67" s="27">
        <v>115.512475392204</v>
      </c>
      <c r="E67" s="27">
        <f t="shared" ref="E67" si="47">IFERROR(IF(D67/D55*100-100=-100,"",D67/D55*100-100),"")</f>
        <v>1.6370903377962804</v>
      </c>
      <c r="G67" s="36" t="s">
        <v>9</v>
      </c>
    </row>
    <row r="68" spans="1:7" ht="13.5" customHeight="1" x14ac:dyDescent="0.25">
      <c r="A68" s="41">
        <v>43070</v>
      </c>
      <c r="B68" s="28">
        <v>122.55853504441683</v>
      </c>
      <c r="C68" s="28">
        <f t="shared" si="0"/>
        <v>1.5960162440301815</v>
      </c>
      <c r="D68" s="28">
        <v>115.938918254887</v>
      </c>
      <c r="E68" s="28">
        <f t="shared" ref="E68" si="48">IFERROR(IF(D68/D56*100-100=-100,"",D68/D56*100-100),"")</f>
        <v>1.6808225078365666</v>
      </c>
      <c r="G68" s="36" t="s">
        <v>10</v>
      </c>
    </row>
    <row r="69" spans="1:7" ht="15" customHeight="1" x14ac:dyDescent="0.25">
      <c r="A69" s="42">
        <v>43101</v>
      </c>
      <c r="B69" s="29">
        <v>117.74884027856582</v>
      </c>
      <c r="C69" s="29">
        <f t="shared" si="0"/>
        <v>2.0189653638211382</v>
      </c>
      <c r="D69" s="30">
        <v>116.672215621502</v>
      </c>
      <c r="E69" s="30">
        <f t="shared" ref="E69" si="49">IFERROR(IF(D69/D57*100-100=-100,"",D69/D57*100-100),"")</f>
        <v>2.0957162781625129</v>
      </c>
      <c r="G69" s="36">
        <f>+G57+1</f>
        <v>2018</v>
      </c>
    </row>
    <row r="70" spans="1:7" ht="15" customHeight="1" x14ac:dyDescent="0.25">
      <c r="A70" s="43">
        <v>43132</v>
      </c>
      <c r="B70" s="31">
        <v>117.77446615110843</v>
      </c>
      <c r="C70" s="31">
        <f t="shared" si="0"/>
        <v>3.0436057969881176</v>
      </c>
      <c r="D70" s="32">
        <v>117.634533501368</v>
      </c>
      <c r="E70" s="32">
        <f t="shared" ref="E70" si="50">IFERROR(IF(D70/D58*100-100=-100,"",D70/D58*100-100),"")</f>
        <v>2.7986856418792598</v>
      </c>
      <c r="G70" s="36" t="s">
        <v>3</v>
      </c>
    </row>
    <row r="71" spans="1:7" ht="15" customHeight="1" x14ac:dyDescent="0.25">
      <c r="A71" s="43">
        <v>43160</v>
      </c>
      <c r="B71" s="31">
        <v>121.77315380094879</v>
      </c>
      <c r="C71" s="31">
        <f t="shared" si="0"/>
        <v>3.1334781261829647</v>
      </c>
      <c r="D71" s="32">
        <v>118.66017765898999</v>
      </c>
      <c r="E71" s="32">
        <f t="shared" ref="E71" si="51">IFERROR(IF(D71/D59*100-100=-100,"",D71/D59*100-100),"")</f>
        <v>3.6038883243488868</v>
      </c>
      <c r="G71" s="36" t="s">
        <v>4</v>
      </c>
    </row>
    <row r="72" spans="1:7" ht="15" customHeight="1" x14ac:dyDescent="0.25">
      <c r="A72" s="43">
        <v>43191</v>
      </c>
      <c r="B72" s="31">
        <v>119.58916091241157</v>
      </c>
      <c r="C72" s="31">
        <f t="shared" si="0"/>
        <v>4.2599992551236312</v>
      </c>
      <c r="D72" s="32">
        <v>119.49665075159901</v>
      </c>
      <c r="E72" s="32">
        <f t="shared" ref="E72" si="52">IFERROR(IF(D72/D60*100-100=-100,"",D72/D60*100-100),"")</f>
        <v>4.2054950834727265</v>
      </c>
      <c r="G72" s="36" t="s">
        <v>5</v>
      </c>
    </row>
    <row r="73" spans="1:7" ht="15" customHeight="1" x14ac:dyDescent="0.25">
      <c r="A73" s="43">
        <v>43221</v>
      </c>
      <c r="B73" s="31">
        <v>118.7148886256162</v>
      </c>
      <c r="C73" s="31">
        <f t="shared" si="0"/>
        <v>4.3890738184291678</v>
      </c>
      <c r="D73" s="32">
        <v>119.998271620906</v>
      </c>
      <c r="E73" s="32">
        <f t="shared" ref="E73" si="53">IFERROR(IF(D73/D61*100-100=-100,"",D73/D61*100-100),"")</f>
        <v>4.4335959900548119</v>
      </c>
      <c r="G73" s="36" t="s">
        <v>4</v>
      </c>
    </row>
    <row r="74" spans="1:7" ht="15" customHeight="1" x14ac:dyDescent="0.25">
      <c r="A74" s="43">
        <v>43252</v>
      </c>
      <c r="B74" s="31">
        <v>116.34935128572327</v>
      </c>
      <c r="C74" s="31">
        <f t="shared" si="0"/>
        <v>4.2269394425958922</v>
      </c>
      <c r="D74" s="32">
        <v>120.091584006148</v>
      </c>
      <c r="E74" s="32">
        <f t="shared" ref="E74" si="54">IFERROR(IF(D74/D62*100-100=-100,"",D74/D62*100-100),"")</f>
        <v>4.3024396236580174</v>
      </c>
      <c r="G74" s="36" t="s">
        <v>6</v>
      </c>
    </row>
    <row r="75" spans="1:7" ht="15" customHeight="1" x14ac:dyDescent="0.25">
      <c r="A75" s="43">
        <v>43282</v>
      </c>
      <c r="B75" s="31">
        <v>118.22494458856676</v>
      </c>
      <c r="C75" s="31">
        <f t="shared" si="0"/>
        <v>3.8729510365414797</v>
      </c>
      <c r="D75" s="32">
        <v>119.930432146323</v>
      </c>
      <c r="E75" s="32">
        <f t="shared" ref="E75" si="55">IFERROR(IF(D75/D63*100-100=-100,"",D75/D63*100-100),"")</f>
        <v>4.0026114128632884</v>
      </c>
      <c r="G75" s="36" t="s">
        <v>6</v>
      </c>
    </row>
    <row r="76" spans="1:7" ht="15" customHeight="1" x14ac:dyDescent="0.25">
      <c r="A76" s="43">
        <v>43313</v>
      </c>
      <c r="B76" s="31">
        <v>118.04496403418861</v>
      </c>
      <c r="C76" s="31">
        <f t="shared" si="0"/>
        <v>3.6096441467642535</v>
      </c>
      <c r="D76" s="32">
        <v>119.655333497935</v>
      </c>
      <c r="E76" s="32">
        <f t="shared" ref="E76" si="56">IFERROR(IF(D76/D64*100-100=-100,"",D76/D64*100-100),"")</f>
        <v>3.7022422976734219</v>
      </c>
      <c r="G76" s="36" t="s">
        <v>5</v>
      </c>
    </row>
    <row r="77" spans="1:7" ht="15" customHeight="1" x14ac:dyDescent="0.25">
      <c r="A77" s="43">
        <v>43344</v>
      </c>
      <c r="B77" s="31">
        <v>115.42291608720411</v>
      </c>
      <c r="C77" s="31">
        <f t="shared" si="0"/>
        <v>2.9913667540458704</v>
      </c>
      <c r="D77" s="32">
        <v>119.328544818056</v>
      </c>
      <c r="E77" s="32">
        <f t="shared" ref="E77" si="57">IFERROR(IF(D77/D65*100-100=-100,"",D77/D65*100-100),"")</f>
        <v>3.4177018093217981</v>
      </c>
      <c r="G77" s="36" t="s">
        <v>7</v>
      </c>
    </row>
    <row r="78" spans="1:7" ht="15" customHeight="1" x14ac:dyDescent="0.25">
      <c r="A78" s="43">
        <v>43374</v>
      </c>
      <c r="B78" s="31">
        <v>117.97550002202628</v>
      </c>
      <c r="C78" s="31">
        <f t="shared" si="0"/>
        <v>3.7800988643259927</v>
      </c>
      <c r="D78" s="32">
        <v>119.10338837917401</v>
      </c>
      <c r="E78" s="32">
        <f t="shared" ref="E78" si="58">IFERROR(IF(D78/D66*100-100=-100,"",D78/D66*100-100),"")</f>
        <v>3.2308798582829894</v>
      </c>
      <c r="G78" s="36" t="s">
        <v>8</v>
      </c>
    </row>
    <row r="79" spans="1:7" ht="15" customHeight="1" x14ac:dyDescent="0.25">
      <c r="A79" s="43">
        <v>43405</v>
      </c>
      <c r="B79" s="31">
        <v>121.03506910437231</v>
      </c>
      <c r="C79" s="31">
        <f t="shared" si="0"/>
        <v>3.53208332882717</v>
      </c>
      <c r="D79" s="32">
        <v>119.204430583305</v>
      </c>
      <c r="E79" s="32">
        <f t="shared" ref="E79" si="59">IFERROR(IF(D79/D67*100-100=-100,"",D79/D67*100-100),"")</f>
        <v>3.1961527779277361</v>
      </c>
      <c r="G79" s="36" t="s">
        <v>9</v>
      </c>
    </row>
    <row r="80" spans="1:7" ht="15" customHeight="1" x14ac:dyDescent="0.25">
      <c r="A80" s="44">
        <v>43435</v>
      </c>
      <c r="B80" s="33">
        <v>125.19637163693439</v>
      </c>
      <c r="C80" s="33">
        <f t="shared" si="0"/>
        <v>2.1523075415038022</v>
      </c>
      <c r="D80" s="34">
        <v>119.749681866318</v>
      </c>
      <c r="E80" s="34">
        <f t="shared" ref="E80" si="60">IFERROR(IF(D80/D68*100-100=-100,"",D80/D68*100-100),"")</f>
        <v>3.2868718017992791</v>
      </c>
      <c r="G80" s="36" t="s">
        <v>10</v>
      </c>
    </row>
    <row r="81" spans="1:7" ht="15" customHeight="1" x14ac:dyDescent="0.25">
      <c r="A81" s="45">
        <v>43466</v>
      </c>
      <c r="B81" s="35">
        <v>122.07887800169698</v>
      </c>
      <c r="C81" s="35">
        <f t="shared" si="0"/>
        <v>3.677350632827725</v>
      </c>
      <c r="D81" s="27">
        <v>120.732275466505</v>
      </c>
      <c r="E81" s="27">
        <f t="shared" ref="E81" si="61">IFERROR(IF(D81/D69*100-100=-100,"",D81/D69*100-100),"")</f>
        <v>3.4798857837536019</v>
      </c>
      <c r="G81" s="36">
        <f>IF(B81=0,"",IF(B81="","",IF(B81&gt;0,G69+1,"")))</f>
        <v>2019</v>
      </c>
    </row>
    <row r="82" spans="1:7" ht="15" customHeight="1" x14ac:dyDescent="0.25">
      <c r="A82" s="40">
        <v>43497</v>
      </c>
      <c r="B82" s="27">
        <v>122.75828880000972</v>
      </c>
      <c r="C82" s="27">
        <f t="shared" si="0"/>
        <v>4.2316665163286729</v>
      </c>
      <c r="D82" s="27">
        <v>121.97251217681</v>
      </c>
      <c r="E82" s="27">
        <f t="shared" ref="E82" si="62">IFERROR(IF(D82/D70*100-100=-100,"",D82/D70*100-100),"")</f>
        <v>3.6876744832686086</v>
      </c>
      <c r="G82" s="36" t="str">
        <f>IF(B82=0,"",IF(B82="","",IF(B82&gt;0,"f","")))</f>
        <v>f</v>
      </c>
    </row>
    <row r="83" spans="1:7" ht="15" customHeight="1" x14ac:dyDescent="0.25">
      <c r="A83" s="40">
        <v>43525</v>
      </c>
      <c r="B83" s="27">
        <v>126.04754197809122</v>
      </c>
      <c r="C83" s="27">
        <f t="shared" si="0"/>
        <v>3.5101235729916027</v>
      </c>
      <c r="D83" s="27">
        <v>123.23458976328899</v>
      </c>
      <c r="E83" s="27">
        <f t="shared" ref="E83" si="63">IFERROR(IF(D83/D71*100-100=-100,"",D83/D71*100-100),"")</f>
        <v>3.8550524654067999</v>
      </c>
      <c r="G83" s="36" t="str">
        <f>IF(B83=0,"",IF(B83="","",IF(B83&gt;0,"m","")))</f>
        <v>m</v>
      </c>
    </row>
    <row r="84" spans="1:7" ht="15" customHeight="1" x14ac:dyDescent="0.25">
      <c r="A84" s="40">
        <v>43556</v>
      </c>
      <c r="B84" s="27">
        <v>123.95302544566059</v>
      </c>
      <c r="C84" s="27">
        <f t="shared" si="0"/>
        <v>3.649046870096484</v>
      </c>
      <c r="D84" s="27">
        <v>124.20776609242201</v>
      </c>
      <c r="E84" s="27">
        <f t="shared" ref="E84" si="64">IFERROR(IF(D84/D72*100-100=-100,"",D84/D72*100-100),"")</f>
        <v>3.9424664299722707</v>
      </c>
      <c r="G84" s="36" t="str">
        <f>IF(B84=0,"",IF(B84="","",IF(B84&gt;0,"a","")))</f>
        <v>a</v>
      </c>
    </row>
    <row r="85" spans="1:7" ht="15" customHeight="1" x14ac:dyDescent="0.25">
      <c r="A85" s="40">
        <v>43586</v>
      </c>
      <c r="B85" s="27">
        <v>123.6725539603558</v>
      </c>
      <c r="C85" s="27">
        <f t="shared" ref="C85:C148" si="65">IFERROR(IF(B85/B73*100-100=-100,"",B85/B73*100-100),"")</f>
        <v>4.1761108418121751</v>
      </c>
      <c r="D85" s="27">
        <v>124.727281810603</v>
      </c>
      <c r="E85" s="27">
        <f t="shared" ref="E85" si="66">IFERROR(IF(D85/D73*100-100=-100,"",D85/D73*100-100),"")</f>
        <v>3.9408985861369104</v>
      </c>
      <c r="G85" s="36" t="str">
        <f>IF(B85=0,"",IF(B85="","",IF(B85&gt;0,"m","")))</f>
        <v>m</v>
      </c>
    </row>
    <row r="86" spans="1:7" ht="15" customHeight="1" x14ac:dyDescent="0.25">
      <c r="A86" s="40">
        <v>43617</v>
      </c>
      <c r="B86" s="27">
        <v>120.45110930918501</v>
      </c>
      <c r="C86" s="27">
        <f t="shared" si="65"/>
        <v>3.5253810856142138</v>
      </c>
      <c r="D86" s="27">
        <v>124.842173431239</v>
      </c>
      <c r="E86" s="27">
        <f t="shared" ref="E86" si="67">IFERROR(IF(D86/D74*100-100=-100,"",D86/D74*100-100),"")</f>
        <v>3.9558054499870821</v>
      </c>
      <c r="G86" s="36" t="str">
        <f>IF(B86=0,"",IF(B86="","",IF(B86&gt;0,"j","")))</f>
        <v>j</v>
      </c>
    </row>
    <row r="87" spans="1:7" ht="15" customHeight="1" x14ac:dyDescent="0.25">
      <c r="A87" s="40">
        <v>43647</v>
      </c>
      <c r="B87" s="27">
        <v>122.93182896965213</v>
      </c>
      <c r="C87" s="27">
        <f t="shared" si="65"/>
        <v>3.9812954850312963</v>
      </c>
      <c r="D87" s="27">
        <v>124.624305724271</v>
      </c>
      <c r="E87" s="27">
        <f t="shared" ref="E87" si="68">IFERROR(IF(D87/D75*100-100=-100,"",D87/D75*100-100),"")</f>
        <v>3.9138302880633091</v>
      </c>
      <c r="G87" s="36" t="str">
        <f>IF(B87=0,"",IF(B87="","",IF(B87&gt;0,"j","")))</f>
        <v>j</v>
      </c>
    </row>
    <row r="88" spans="1:7" ht="15" customHeight="1" x14ac:dyDescent="0.25">
      <c r="A88" s="40">
        <v>43678</v>
      </c>
      <c r="B88" s="27">
        <v>121.93672245111892</v>
      </c>
      <c r="C88" s="27">
        <f t="shared" si="65"/>
        <v>3.2968440871422331</v>
      </c>
      <c r="D88" s="27">
        <v>124.336235191041</v>
      </c>
      <c r="E88" s="27">
        <f t="shared" ref="E88" si="69">IFERROR(IF(D88/D76*100-100=-100,"",D88/D76*100-100),"")</f>
        <v>3.911987502994819</v>
      </c>
      <c r="G88" s="36" t="str">
        <f>IF(B88=0,"",IF(B88="","",IF(B88&gt;0,"a","")))</f>
        <v>a</v>
      </c>
    </row>
    <row r="89" spans="1:7" ht="15" customHeight="1" x14ac:dyDescent="0.25">
      <c r="A89" s="40">
        <v>43709</v>
      </c>
      <c r="B89" s="27">
        <v>120.78412336013226</v>
      </c>
      <c r="C89" s="27">
        <f t="shared" si="65"/>
        <v>4.6448378317505359</v>
      </c>
      <c r="D89" s="27">
        <v>124.28950764619201</v>
      </c>
      <c r="E89" s="27">
        <f t="shared" ref="E89" si="70">IFERROR(IF(D89/D77*100-100=-100,"",D89/D77*100-100),"")</f>
        <v>4.1573982450721587</v>
      </c>
      <c r="G89" s="36" t="str">
        <f>IF(B89=0,"",IF(B89="","",IF(B89&gt;0,"s","")))</f>
        <v>s</v>
      </c>
    </row>
    <row r="90" spans="1:7" ht="15" customHeight="1" x14ac:dyDescent="0.25">
      <c r="A90" s="40">
        <v>43739</v>
      </c>
      <c r="B90" s="27">
        <v>122.98752751416892</v>
      </c>
      <c r="C90" s="27">
        <f t="shared" si="65"/>
        <v>4.2483630001202641</v>
      </c>
      <c r="D90" s="27">
        <v>124.488003648123</v>
      </c>
      <c r="E90" s="27">
        <f t="shared" ref="E90" si="71">IFERROR(IF(D90/D78*100-100=-100,"",D90/D78*100-100),"")</f>
        <v>4.5209589267155792</v>
      </c>
      <c r="G90" s="36" t="str">
        <f>IF(B90=0,"",IF(B90="","",IF(B90&gt;0,"o","")))</f>
        <v>o</v>
      </c>
    </row>
    <row r="91" spans="1:7" ht="15" customHeight="1" x14ac:dyDescent="0.25">
      <c r="A91" s="40">
        <v>43770</v>
      </c>
      <c r="B91" s="27">
        <v>126.94095050298134</v>
      </c>
      <c r="C91" s="27">
        <f t="shared" si="65"/>
        <v>4.8794795114432503</v>
      </c>
      <c r="D91" s="27">
        <v>124.661489211562</v>
      </c>
      <c r="E91" s="27">
        <f t="shared" ref="E91" si="72">IFERROR(IF(D91/D79*100-100=-100,"",D91/D79*100-100),"")</f>
        <v>4.5778991615948144</v>
      </c>
      <c r="G91" s="36" t="str">
        <f>IF(B91=0,"",IF(B91="","",IF(B91&gt;0,"n","")))</f>
        <v>n</v>
      </c>
    </row>
    <row r="92" spans="1:7" ht="15" customHeight="1" x14ac:dyDescent="0.25">
      <c r="A92" s="41">
        <v>43800</v>
      </c>
      <c r="B92" s="28">
        <v>130.45411667673102</v>
      </c>
      <c r="C92" s="28">
        <f t="shared" si="65"/>
        <v>4.1995985754634546</v>
      </c>
      <c r="D92" s="28">
        <v>124.33882639255999</v>
      </c>
      <c r="E92" s="28">
        <f t="shared" ref="E92:E149" si="73">IFERROR(IF(D92/D80*100-100=-100,"",D92/D80*100-100),"")</f>
        <v>3.8322811841496645</v>
      </c>
      <c r="G92" s="36" t="str">
        <f>IF(B92=0,"",IF(B92="","",IF(B92&gt;0,"d","")))</f>
        <v>d</v>
      </c>
    </row>
    <row r="93" spans="1:7" ht="15" customHeight="1" x14ac:dyDescent="0.25">
      <c r="A93" s="42">
        <v>43831</v>
      </c>
      <c r="B93" s="29">
        <v>127.01355508529836</v>
      </c>
      <c r="C93" s="29">
        <f t="shared" si="65"/>
        <v>4.0422038311433255</v>
      </c>
      <c r="D93" s="30">
        <v>123.12437140797999</v>
      </c>
      <c r="E93" s="30">
        <f t="shared" si="73"/>
        <v>1.9813226680537781</v>
      </c>
      <c r="G93" s="36">
        <f>IF(B93=0,"",IF(B93="","",IF(B93&gt;0,G81+1,"")))</f>
        <v>2020</v>
      </c>
    </row>
    <row r="94" spans="1:7" ht="15" customHeight="1" x14ac:dyDescent="0.25">
      <c r="A94" s="43">
        <v>43862</v>
      </c>
      <c r="B94" s="31">
        <v>125.51140749591558</v>
      </c>
      <c r="C94" s="31">
        <f t="shared" si="65"/>
        <v>2.2427151134299947</v>
      </c>
      <c r="D94" s="32">
        <v>120.966496894427</v>
      </c>
      <c r="E94" s="32">
        <f t="shared" si="73"/>
        <v>-0.82478852360169697</v>
      </c>
      <c r="G94" s="36" t="str">
        <f>IF(B94=0,"",IF(B94="","",IF(B94&gt;0,"f","")))</f>
        <v>f</v>
      </c>
    </row>
    <row r="95" spans="1:7" ht="15" customHeight="1" x14ac:dyDescent="0.25">
      <c r="A95" s="43">
        <v>43891</v>
      </c>
      <c r="B95" s="31">
        <v>121.38176833176912</v>
      </c>
      <c r="C95" s="31">
        <f t="shared" si="65"/>
        <v>-3.7015982803798408</v>
      </c>
      <c r="D95" s="32">
        <v>118.35487005205501</v>
      </c>
      <c r="E95" s="32">
        <f t="shared" si="73"/>
        <v>-3.9596997244093757</v>
      </c>
      <c r="G95" s="36" t="str">
        <f>IF(B95=0,"",IF(B95="","",IF(B95&gt;0,"m","")))</f>
        <v>m</v>
      </c>
    </row>
    <row r="96" spans="1:7" ht="15" customHeight="1" x14ac:dyDescent="0.25">
      <c r="A96" s="43">
        <v>43922</v>
      </c>
      <c r="B96" s="31">
        <v>112.73085222590773</v>
      </c>
      <c r="C96" s="31">
        <f t="shared" si="65"/>
        <v>-9.0535694303585359</v>
      </c>
      <c r="D96" s="32">
        <v>116.23876222304401</v>
      </c>
      <c r="E96" s="32">
        <f t="shared" si="73"/>
        <v>-6.4158660284159055</v>
      </c>
      <c r="G96" s="36" t="str">
        <f>IF(B96=0,"",IF(B96="","",IF(B96&gt;0,"a","")))</f>
        <v>a</v>
      </c>
    </row>
    <row r="97" spans="1:7" ht="15" customHeight="1" x14ac:dyDescent="0.25">
      <c r="A97" s="43">
        <v>43952</v>
      </c>
      <c r="B97" s="31">
        <v>111.48909337981752</v>
      </c>
      <c r="C97" s="31">
        <f t="shared" si="65"/>
        <v>-9.8513859303364768</v>
      </c>
      <c r="D97" s="32">
        <v>115.505279718181</v>
      </c>
      <c r="E97" s="32">
        <f t="shared" si="73"/>
        <v>-7.3937329175709152</v>
      </c>
      <c r="G97" s="36" t="str">
        <f>IF(B97=0,"",IF(B97="","",IF(B97&gt;0,"m","")))</f>
        <v>m</v>
      </c>
    </row>
    <row r="98" spans="1:7" ht="15" customHeight="1" x14ac:dyDescent="0.25">
      <c r="A98" s="43">
        <v>43983</v>
      </c>
      <c r="B98" s="31">
        <v>111.54986098082108</v>
      </c>
      <c r="C98" s="31">
        <f t="shared" si="65"/>
        <v>-7.3899264020187587</v>
      </c>
      <c r="D98" s="32">
        <v>116.567013261678</v>
      </c>
      <c r="E98" s="32">
        <f t="shared" si="73"/>
        <v>-6.6284973596032728</v>
      </c>
      <c r="G98" s="36" t="str">
        <f>IF(B98=0,"",IF(B98="","",IF(B98&gt;0,"j","")))</f>
        <v>j</v>
      </c>
    </row>
    <row r="99" spans="1:7" ht="15" customHeight="1" x14ac:dyDescent="0.25">
      <c r="A99" s="43">
        <v>44013</v>
      </c>
      <c r="B99" s="31">
        <v>118.50320421909632</v>
      </c>
      <c r="C99" s="31">
        <f t="shared" si="65"/>
        <v>-3.6025045650700349</v>
      </c>
      <c r="D99" s="32">
        <v>119.043537726407</v>
      </c>
      <c r="E99" s="32">
        <f t="shared" si="73"/>
        <v>-4.478073490905814</v>
      </c>
      <c r="G99" s="36" t="str">
        <f>IF(B99=0,"",IF(B99="","",IF(B99&gt;0,"j","")))</f>
        <v>j</v>
      </c>
    </row>
    <row r="100" spans="1:7" ht="15" customHeight="1" x14ac:dyDescent="0.25">
      <c r="A100" s="43">
        <v>44044</v>
      </c>
      <c r="B100" s="31">
        <v>120.59574046541258</v>
      </c>
      <c r="C100" s="31">
        <f t="shared" si="65"/>
        <v>-1.0997359603821621</v>
      </c>
      <c r="D100" s="32">
        <v>121.944118630216</v>
      </c>
      <c r="E100" s="32">
        <f t="shared" si="73"/>
        <v>-1.9239094356922948</v>
      </c>
      <c r="G100" s="36" t="str">
        <f>IF(B100=0,"",IF(B100="","",IF(B100&gt;0,"a","")))</f>
        <v>a</v>
      </c>
    </row>
    <row r="101" spans="1:7" ht="15" customHeight="1" x14ac:dyDescent="0.25">
      <c r="A101" s="43">
        <v>44075</v>
      </c>
      <c r="B101" s="31">
        <v>121.72910634177916</v>
      </c>
      <c r="C101" s="31">
        <f>IFERROR(IF(B101/B89*100-100=-100,"",B101/B89*100-100),"")</f>
        <v>0.78237350684686646</v>
      </c>
      <c r="D101" s="32">
        <v>124.377220395031</v>
      </c>
      <c r="E101" s="32">
        <f t="shared" si="73"/>
        <v>7.0571322149476146E-2</v>
      </c>
      <c r="G101" s="36" t="str">
        <f>IF(B101=0,"",IF(B101="","",IF(B101&gt;0,"s","")))</f>
        <v>s</v>
      </c>
    </row>
    <row r="102" spans="1:7" ht="15" customHeight="1" x14ac:dyDescent="0.25">
      <c r="A102" s="43">
        <v>44105</v>
      </c>
      <c r="B102" s="31">
        <v>125.20262777903281</v>
      </c>
      <c r="C102" s="31">
        <f t="shared" si="65"/>
        <v>1.8010771576887805</v>
      </c>
      <c r="D102" s="32">
        <v>125.935054510966</v>
      </c>
      <c r="E102" s="32">
        <f t="shared" si="73"/>
        <v>1.1624018543451058</v>
      </c>
      <c r="G102" s="36" t="str">
        <f>IF(B102=0,"",IF(B102="","",IF(B102&gt;0,"o","")))</f>
        <v>o</v>
      </c>
    </row>
    <row r="103" spans="1:7" ht="15" customHeight="1" x14ac:dyDescent="0.25">
      <c r="A103" s="43">
        <v>44136</v>
      </c>
      <c r="B103" s="31">
        <v>128.0498103083797</v>
      </c>
      <c r="C103" s="31">
        <f t="shared" si="65"/>
        <v>0.87352410786645862</v>
      </c>
      <c r="D103" s="32">
        <v>126.741404743334</v>
      </c>
      <c r="E103" s="32">
        <f t="shared" si="73"/>
        <v>1.6684507340051056</v>
      </c>
      <c r="G103" s="36" t="str">
        <f>IF(B103=0,"",IF(B103="","",IF(B103&gt;0,"n","")))</f>
        <v>n</v>
      </c>
    </row>
    <row r="104" spans="1:7" ht="15" customHeight="1" x14ac:dyDescent="0.25">
      <c r="A104" s="44">
        <v>44166</v>
      </c>
      <c r="B104" s="33">
        <v>135.04306773330444</v>
      </c>
      <c r="C104" s="33">
        <f t="shared" si="65"/>
        <v>3.5176743927100205</v>
      </c>
      <c r="D104" s="34">
        <v>127.234748391016</v>
      </c>
      <c r="E104" s="34">
        <f t="shared" si="73"/>
        <v>2.3290568863124435</v>
      </c>
      <c r="G104" s="36" t="str">
        <f>IF(B104=0,"",IF(B104="","",IF(B104&gt;0,"d","")))</f>
        <v>d</v>
      </c>
    </row>
    <row r="105" spans="1:7" ht="15" customHeight="1" x14ac:dyDescent="0.25">
      <c r="A105" s="45">
        <v>44197</v>
      </c>
      <c r="B105" s="35">
        <v>128.8771308132745</v>
      </c>
      <c r="C105" s="35">
        <f t="shared" si="65"/>
        <v>1.4672258616213156</v>
      </c>
      <c r="D105" s="27">
        <v>127.78542065923099</v>
      </c>
      <c r="E105" s="27">
        <f t="shared" si="73"/>
        <v>3.7856430842650326</v>
      </c>
      <c r="G105" s="36">
        <f>IF(B105=0,"",IF(B105="","",IF(B105&gt;0,G93+1,"")))</f>
        <v>2021</v>
      </c>
    </row>
    <row r="106" spans="1:7" ht="15" customHeight="1" x14ac:dyDescent="0.25">
      <c r="A106" s="40">
        <v>44228</v>
      </c>
      <c r="B106" s="27">
        <v>128.60650683730057</v>
      </c>
      <c r="C106" s="27">
        <f t="shared" si="65"/>
        <v>2.4659904650385727</v>
      </c>
      <c r="D106" s="27">
        <v>128.60497646462099</v>
      </c>
      <c r="E106" s="27">
        <f t="shared" si="73"/>
        <v>6.3145414360973291</v>
      </c>
      <c r="G106" s="36" t="str">
        <f>IF(B106=0,"",IF(B106="","",IF(B106&gt;0,"f","")))</f>
        <v>f</v>
      </c>
    </row>
    <row r="107" spans="1:7" ht="15" customHeight="1" x14ac:dyDescent="0.25">
      <c r="A107" s="40">
        <v>44256</v>
      </c>
      <c r="B107" s="27">
        <v>133.28677798107995</v>
      </c>
      <c r="C107" s="27">
        <f t="shared" si="65"/>
        <v>9.8079059260129071</v>
      </c>
      <c r="D107" s="27">
        <v>129.65668718300299</v>
      </c>
      <c r="E107" s="27">
        <f t="shared" si="73"/>
        <v>9.5490934390593196</v>
      </c>
      <c r="G107" s="36" t="str">
        <f>IF(B107=0,"",IF(B107="","",IF(B107&gt;0,"m","")))</f>
        <v>m</v>
      </c>
    </row>
    <row r="108" spans="1:7" ht="15" customHeight="1" x14ac:dyDescent="0.25">
      <c r="A108" s="40">
        <v>44287</v>
      </c>
      <c r="B108" s="27">
        <v>130.05969540556657</v>
      </c>
      <c r="C108" s="27">
        <f t="shared" si="65"/>
        <v>15.371872772621813</v>
      </c>
      <c r="D108" s="27">
        <v>130.79004944965001</v>
      </c>
      <c r="E108" s="27">
        <f t="shared" si="73"/>
        <v>12.518446470278448</v>
      </c>
      <c r="G108" s="36" t="str">
        <f>IF(B108=0,"",IF(B108="","",IF(B108&gt;0,"a","")))</f>
        <v>a</v>
      </c>
    </row>
    <row r="109" spans="1:7" ht="15" customHeight="1" x14ac:dyDescent="0.25">
      <c r="A109" s="40">
        <v>44317</v>
      </c>
      <c r="B109" s="27">
        <v>130.00691940560952</v>
      </c>
      <c r="C109" s="27">
        <f t="shared" si="65"/>
        <v>16.60954041729093</v>
      </c>
      <c r="D109" s="27">
        <v>131.74535788939701</v>
      </c>
      <c r="E109" s="27">
        <f t="shared" si="73"/>
        <v>14.060031031343186</v>
      </c>
      <c r="G109" s="36" t="str">
        <f>IF(B109=0,"",IF(B109="","",IF(B109&gt;0,"m","")))</f>
        <v>m</v>
      </c>
    </row>
    <row r="110" spans="1:7" ht="15" customHeight="1" x14ac:dyDescent="0.25">
      <c r="A110" s="40">
        <v>44348</v>
      </c>
      <c r="B110" s="27">
        <v>127.53210627089604</v>
      </c>
      <c r="C110" s="27">
        <f t="shared" si="65"/>
        <v>14.327445278325186</v>
      </c>
      <c r="D110" s="27">
        <v>132.23552879309301</v>
      </c>
      <c r="E110" s="27">
        <f t="shared" si="73"/>
        <v>13.441637640866034</v>
      </c>
      <c r="G110" s="36" t="str">
        <f>IF(B110=0,"",IF(B110="","",IF(B110&gt;0,"j","")))</f>
        <v>j</v>
      </c>
    </row>
    <row r="111" spans="1:7" ht="15" customHeight="1" x14ac:dyDescent="0.25">
      <c r="A111" s="40">
        <v>44378</v>
      </c>
      <c r="B111" s="27">
        <v>131.22355485519122</v>
      </c>
      <c r="C111" s="27">
        <f t="shared" si="65"/>
        <v>10.734182860217615</v>
      </c>
      <c r="D111" s="27">
        <v>132.31526554718599</v>
      </c>
      <c r="E111" s="27">
        <f t="shared" si="73"/>
        <v>11.148633579153937</v>
      </c>
      <c r="G111" s="36" t="str">
        <f>IF(B111=0,"",IF(B111="","",IF(B111&gt;0,"j","")))</f>
        <v>j</v>
      </c>
    </row>
    <row r="112" spans="1:7" ht="15" customHeight="1" x14ac:dyDescent="0.25">
      <c r="A112" s="40">
        <v>44409</v>
      </c>
      <c r="B112" s="27">
        <v>130.13435125093892</v>
      </c>
      <c r="C112" s="27">
        <f t="shared" si="65"/>
        <v>7.909575204492441</v>
      </c>
      <c r="D112" s="27">
        <v>132.21840121788199</v>
      </c>
      <c r="E112" s="27">
        <f t="shared" si="73"/>
        <v>8.4254023097430206</v>
      </c>
      <c r="G112" s="36" t="str">
        <f>IF(B112=0,"",IF(B112="","",IF(B112&gt;0,"a","")))</f>
        <v>a</v>
      </c>
    </row>
    <row r="113" spans="1:7" ht="15" customHeight="1" x14ac:dyDescent="0.25">
      <c r="A113" s="40">
        <v>44440</v>
      </c>
      <c r="B113" s="27">
        <v>128.76908850961769</v>
      </c>
      <c r="C113" s="27">
        <f t="shared" si="65"/>
        <v>5.7833186978900102</v>
      </c>
      <c r="D113" s="27">
        <v>132.204016715308</v>
      </c>
      <c r="E113" s="27">
        <f t="shared" si="73"/>
        <v>6.2927892225107769</v>
      </c>
      <c r="G113" s="36" t="str">
        <f>IF(B113=0,"",IF(B113="","",IF(B113&gt;0,"s","")))</f>
        <v>s</v>
      </c>
    </row>
    <row r="114" spans="1:7" ht="15" customHeight="1" x14ac:dyDescent="0.25">
      <c r="A114" s="40">
        <v>44470</v>
      </c>
      <c r="B114" s="27">
        <v>130.61542750778918</v>
      </c>
      <c r="C114" s="27">
        <f t="shared" si="65"/>
        <v>4.3232317282583637</v>
      </c>
      <c r="D114" s="27">
        <v>132.42687990972999</v>
      </c>
      <c r="E114" s="27">
        <f t="shared" si="73"/>
        <v>5.1548994233362748</v>
      </c>
      <c r="G114" s="36" t="str">
        <f>IF(B114=0,"",IF(B114="","",IF(B114&gt;0,"o","")))</f>
        <v>o</v>
      </c>
    </row>
    <row r="115" spans="1:7" ht="15" customHeight="1" x14ac:dyDescent="0.25">
      <c r="A115" s="40">
        <v>44501</v>
      </c>
      <c r="B115" s="27">
        <v>135.33966248607246</v>
      </c>
      <c r="C115" s="27">
        <f t="shared" si="65"/>
        <v>5.6929816296773481</v>
      </c>
      <c r="D115" s="27">
        <v>132.80467574668299</v>
      </c>
      <c r="E115" s="27">
        <f t="shared" si="73"/>
        <v>4.7839701758299213</v>
      </c>
      <c r="G115" s="36" t="str">
        <f>IF(B115=0,"",IF(B115="","",IF(B115&gt;0,"n","")))</f>
        <v>n</v>
      </c>
    </row>
    <row r="116" spans="1:7" ht="15" customHeight="1" x14ac:dyDescent="0.25">
      <c r="A116" s="41">
        <v>44531</v>
      </c>
      <c r="B116" s="28">
        <v>140.77235506537178</v>
      </c>
      <c r="C116" s="28">
        <f t="shared" si="65"/>
        <v>4.2425630787520845</v>
      </c>
      <c r="D116" s="28">
        <v>133.24381260326899</v>
      </c>
      <c r="E116" s="28">
        <f t="shared" si="73"/>
        <v>4.7228169098790858</v>
      </c>
      <c r="G116" s="36" t="str">
        <f>IF(B116=0,"",IF(B116="","",IF(B116&gt;0,"d","")))</f>
        <v>d</v>
      </c>
    </row>
    <row r="117" spans="1:7" ht="15" customHeight="1" x14ac:dyDescent="0.25">
      <c r="A117" s="42">
        <v>44562</v>
      </c>
      <c r="B117" s="29">
        <v>134.95411268012359</v>
      </c>
      <c r="C117" s="29">
        <f t="shared" si="65"/>
        <v>4.7153298870796618</v>
      </c>
      <c r="D117" s="30">
        <v>133.73438389475001</v>
      </c>
      <c r="E117" s="30">
        <f t="shared" si="73"/>
        <v>4.6554318989044106</v>
      </c>
      <c r="G117" s="36">
        <f>IF(B117=0,"",IF(B117="","",IF(B117&gt;0,G105+1,"")))</f>
        <v>2022</v>
      </c>
    </row>
    <row r="118" spans="1:7" ht="15" customHeight="1" x14ac:dyDescent="0.25">
      <c r="A118" s="43">
        <v>44593</v>
      </c>
      <c r="B118" s="31">
        <v>134.1439286906263</v>
      </c>
      <c r="C118" s="31">
        <f t="shared" si="65"/>
        <v>4.3057089330099672</v>
      </c>
      <c r="D118" s="32">
        <v>134.44749838598901</v>
      </c>
      <c r="E118" s="32">
        <f t="shared" si="73"/>
        <v>4.5429983208894669</v>
      </c>
      <c r="G118" s="36" t="str">
        <f>IF(B118=0,"",IF(B118="","",IF(B118&gt;0,"f","")))</f>
        <v>f</v>
      </c>
    </row>
    <row r="119" spans="1:7" ht="15" customHeight="1" x14ac:dyDescent="0.25">
      <c r="A119" s="43">
        <v>44621</v>
      </c>
      <c r="B119" s="31">
        <v>139.23457544362472</v>
      </c>
      <c r="C119" s="31">
        <f t="shared" si="65"/>
        <v>4.4624062136073661</v>
      </c>
      <c r="D119" s="32">
        <v>135.35987899866799</v>
      </c>
      <c r="E119" s="32">
        <f t="shared" si="73"/>
        <v>4.3986869783394127</v>
      </c>
      <c r="G119" s="36" t="str">
        <f>IF(B119=0,"",IF(B119="","",IF(B119&gt;0,"m","")))</f>
        <v>m</v>
      </c>
    </row>
    <row r="120" spans="1:7" ht="15" customHeight="1" x14ac:dyDescent="0.25">
      <c r="A120" s="43">
        <v>44652</v>
      </c>
      <c r="B120" s="31">
        <v>135.83065604307936</v>
      </c>
      <c r="C120" s="31">
        <f t="shared" si="65"/>
        <v>4.4371629654499429</v>
      </c>
      <c r="D120" s="32">
        <v>136.24264480997601</v>
      </c>
      <c r="E120" s="32">
        <f t="shared" si="73"/>
        <v>4.1689680394417792</v>
      </c>
      <c r="G120" s="36" t="str">
        <f>IF(B120=0,"",IF(B120="","",IF(B120&gt;0,"a","")))</f>
        <v>a</v>
      </c>
    </row>
    <row r="121" spans="1:7" ht="15" customHeight="1" x14ac:dyDescent="0.25">
      <c r="A121" s="43">
        <v>44682</v>
      </c>
      <c r="B121" s="31">
        <v>135.52873495481003</v>
      </c>
      <c r="C121" s="31">
        <f t="shared" si="65"/>
        <v>4.2473243535391845</v>
      </c>
      <c r="D121" s="32">
        <v>136.90325503947301</v>
      </c>
      <c r="E121" s="32">
        <f t="shared" si="73"/>
        <v>3.9150503916852699</v>
      </c>
      <c r="G121" s="36" t="str">
        <f>IF(B121=0,"",IF(B121="","",IF(B121&gt;0,"m","")))</f>
        <v>m</v>
      </c>
    </row>
    <row r="122" spans="1:7" ht="15" customHeight="1" x14ac:dyDescent="0.25">
      <c r="A122" s="43">
        <v>44713</v>
      </c>
      <c r="B122" s="31">
        <v>131.99939042379415</v>
      </c>
      <c r="C122" s="31">
        <f t="shared" si="65"/>
        <v>3.502870205412421</v>
      </c>
      <c r="D122" s="32">
        <v>137.22791553791399</v>
      </c>
      <c r="E122" s="32">
        <f t="shared" si="73"/>
        <v>3.7753747350551095</v>
      </c>
      <c r="G122" s="36" t="str">
        <f>IF(B122=0,"",IF(B122="","",IF(B122&gt;0,"j","")))</f>
        <v>j</v>
      </c>
    </row>
    <row r="123" spans="1:7" ht="15" customHeight="1" x14ac:dyDescent="0.25">
      <c r="A123" s="43">
        <v>44743</v>
      </c>
      <c r="B123" s="31">
        <v>135.09027126957847</v>
      </c>
      <c r="C123" s="31">
        <f t="shared" si="65"/>
        <v>2.9466633628804573</v>
      </c>
      <c r="D123" s="32">
        <v>137.25078904912601</v>
      </c>
      <c r="E123" s="32">
        <f t="shared" si="73"/>
        <v>3.7301240197261478</v>
      </c>
      <c r="G123" s="36" t="str">
        <f>IF(B123=0,"",IF(B123="","",IF(B123&gt;0,"j","")))</f>
        <v>j</v>
      </c>
    </row>
    <row r="124" spans="1:7" ht="15" customHeight="1" x14ac:dyDescent="0.25">
      <c r="A124" s="43">
        <v>44774</v>
      </c>
      <c r="B124" s="31">
        <v>135.99549661547204</v>
      </c>
      <c r="C124" s="31">
        <f t="shared" si="65"/>
        <v>4.5039186872580785</v>
      </c>
      <c r="D124" s="32">
        <v>137.21350780824</v>
      </c>
      <c r="E124" s="32">
        <f t="shared" si="73"/>
        <v>3.7779208826815136</v>
      </c>
      <c r="G124" s="36" t="str">
        <f>IF(B124=0,"",IF(B124="","",IF(B124&gt;0,"a","")))</f>
        <v>a</v>
      </c>
    </row>
    <row r="125" spans="1:7" ht="15" customHeight="1" x14ac:dyDescent="0.25">
      <c r="A125" s="43">
        <v>44805</v>
      </c>
      <c r="B125" s="31">
        <v>133.97165000459427</v>
      </c>
      <c r="C125" s="31">
        <f t="shared" si="65"/>
        <v>4.0402254572051248</v>
      </c>
      <c r="D125" s="32">
        <v>137.26976081148601</v>
      </c>
      <c r="E125" s="32">
        <f t="shared" si="73"/>
        <v>3.8317626211666038</v>
      </c>
      <c r="G125" s="36" t="str">
        <f>IF(B125=0,"",IF(B125="","",IF(B125&gt;0,"s","")))</f>
        <v>s</v>
      </c>
    </row>
    <row r="126" spans="1:7" ht="15" hidden="1" customHeight="1" x14ac:dyDescent="0.25">
      <c r="A126" s="43">
        <v>44835</v>
      </c>
      <c r="B126" s="31"/>
      <c r="C126" s="31" t="str">
        <f t="shared" si="65"/>
        <v/>
      </c>
      <c r="D126" s="32"/>
      <c r="E126" s="32" t="str">
        <f t="shared" si="73"/>
        <v/>
      </c>
      <c r="G126" s="36" t="str">
        <f>IF(B126=0,"",IF(B126="","",IF(B126&gt;0,"o","")))</f>
        <v/>
      </c>
    </row>
    <row r="127" spans="1:7" ht="15" hidden="1" customHeight="1" x14ac:dyDescent="0.25">
      <c r="A127" s="43">
        <v>44866</v>
      </c>
      <c r="B127" s="31"/>
      <c r="C127" s="31" t="str">
        <f t="shared" si="65"/>
        <v/>
      </c>
      <c r="D127" s="32"/>
      <c r="E127" s="32" t="str">
        <f t="shared" si="73"/>
        <v/>
      </c>
      <c r="G127" s="36" t="str">
        <f>IF(B127=0,"",IF(B127="","",IF(B127&gt;0,"n","")))</f>
        <v/>
      </c>
    </row>
    <row r="128" spans="1:7" ht="15" hidden="1" customHeight="1" x14ac:dyDescent="0.25">
      <c r="A128" s="44">
        <v>44896</v>
      </c>
      <c r="B128" s="33"/>
      <c r="C128" s="33" t="str">
        <f t="shared" si="65"/>
        <v/>
      </c>
      <c r="D128" s="34"/>
      <c r="E128" s="34" t="str">
        <f t="shared" si="73"/>
        <v/>
      </c>
      <c r="G128" s="36" t="str">
        <f>IF(B128=0,"",IF(B128="","",IF(B128&gt;0,"d","")))</f>
        <v/>
      </c>
    </row>
    <row r="129" spans="1:7" ht="15" hidden="1" customHeight="1" x14ac:dyDescent="0.25">
      <c r="A129" s="45">
        <v>44927</v>
      </c>
      <c r="B129" s="35"/>
      <c r="C129" s="35" t="str">
        <f t="shared" si="65"/>
        <v/>
      </c>
      <c r="D129" s="27"/>
      <c r="E129" s="27" t="str">
        <f t="shared" si="73"/>
        <v/>
      </c>
      <c r="G129" s="36" t="str">
        <f>IF(B129=0,"",IF(B129="","",IF(B129&gt;0,G117+1,"")))</f>
        <v/>
      </c>
    </row>
    <row r="130" spans="1:7" ht="15" hidden="1" customHeight="1" x14ac:dyDescent="0.25">
      <c r="A130" s="40">
        <v>44958</v>
      </c>
      <c r="B130" s="27"/>
      <c r="C130" s="27" t="str">
        <f t="shared" si="65"/>
        <v/>
      </c>
      <c r="D130" s="27"/>
      <c r="E130" s="27" t="str">
        <f t="shared" si="73"/>
        <v/>
      </c>
      <c r="G130" s="36" t="str">
        <f>IF(B130=0,"",IF(B130="","",IF(B130&gt;0,"f","")))</f>
        <v/>
      </c>
    </row>
    <row r="131" spans="1:7" ht="15" hidden="1" customHeight="1" x14ac:dyDescent="0.25">
      <c r="A131" s="40">
        <v>44986</v>
      </c>
      <c r="B131" s="27"/>
      <c r="C131" s="27" t="str">
        <f t="shared" si="65"/>
        <v/>
      </c>
      <c r="D131" s="27"/>
      <c r="E131" s="27" t="str">
        <f t="shared" si="73"/>
        <v/>
      </c>
      <c r="G131" s="36" t="str">
        <f>IF(B131=0,"",IF(B131="","",IF(B131&gt;0,"m","")))</f>
        <v/>
      </c>
    </row>
    <row r="132" spans="1:7" ht="15" hidden="1" customHeight="1" x14ac:dyDescent="0.25">
      <c r="A132" s="40">
        <v>45017</v>
      </c>
      <c r="B132" s="27"/>
      <c r="C132" s="27" t="str">
        <f t="shared" si="65"/>
        <v/>
      </c>
      <c r="D132" s="27"/>
      <c r="E132" s="27" t="str">
        <f t="shared" si="73"/>
        <v/>
      </c>
      <c r="G132" s="36" t="str">
        <f>IF(B132=0,"",IF(B132="","",IF(B132&gt;0,"a","")))</f>
        <v/>
      </c>
    </row>
    <row r="133" spans="1:7" ht="15" hidden="1" customHeight="1" x14ac:dyDescent="0.25">
      <c r="A133" s="40">
        <v>45047</v>
      </c>
      <c r="B133" s="27"/>
      <c r="C133" s="27" t="str">
        <f t="shared" si="65"/>
        <v/>
      </c>
      <c r="D133" s="27"/>
      <c r="E133" s="27" t="str">
        <f t="shared" si="73"/>
        <v/>
      </c>
      <c r="G133" s="36" t="str">
        <f>IF(B133=0,"",IF(B133="","",IF(B133&gt;0,"m","")))</f>
        <v/>
      </c>
    </row>
    <row r="134" spans="1:7" ht="15" hidden="1" customHeight="1" x14ac:dyDescent="0.25">
      <c r="A134" s="40">
        <v>45078</v>
      </c>
      <c r="B134" s="27"/>
      <c r="C134" s="27" t="str">
        <f t="shared" si="65"/>
        <v/>
      </c>
      <c r="D134" s="27"/>
      <c r="E134" s="27" t="str">
        <f t="shared" si="73"/>
        <v/>
      </c>
      <c r="G134" s="36" t="str">
        <f>IF(B134=0,"",IF(B134="","",IF(B134&gt;0,"j","")))</f>
        <v/>
      </c>
    </row>
    <row r="135" spans="1:7" ht="15" hidden="1" customHeight="1" x14ac:dyDescent="0.25">
      <c r="A135" s="40">
        <v>45108</v>
      </c>
      <c r="B135" s="27"/>
      <c r="C135" s="27" t="str">
        <f t="shared" si="65"/>
        <v/>
      </c>
      <c r="D135" s="27"/>
      <c r="E135" s="27" t="str">
        <f t="shared" si="73"/>
        <v/>
      </c>
      <c r="G135" s="36" t="str">
        <f>IF(B135=0,"",IF(B135="","",IF(B135&gt;0,"j","")))</f>
        <v/>
      </c>
    </row>
    <row r="136" spans="1:7" ht="15" hidden="1" customHeight="1" x14ac:dyDescent="0.25">
      <c r="A136" s="40">
        <v>45139</v>
      </c>
      <c r="B136" s="27"/>
      <c r="C136" s="27" t="str">
        <f t="shared" si="65"/>
        <v/>
      </c>
      <c r="D136" s="27"/>
      <c r="E136" s="27" t="str">
        <f t="shared" si="73"/>
        <v/>
      </c>
      <c r="G136" s="36" t="str">
        <f>IF(B136=0,"",IF(B136="","",IF(B136&gt;0,"a","")))</f>
        <v/>
      </c>
    </row>
    <row r="137" spans="1:7" ht="15" hidden="1" customHeight="1" x14ac:dyDescent="0.25">
      <c r="A137" s="40">
        <v>45170</v>
      </c>
      <c r="B137" s="27"/>
      <c r="C137" s="27" t="str">
        <f t="shared" si="65"/>
        <v/>
      </c>
      <c r="D137" s="27"/>
      <c r="E137" s="27" t="str">
        <f t="shared" si="73"/>
        <v/>
      </c>
      <c r="G137" s="36" t="str">
        <f>IF(B137=0,"",IF(B137="","",IF(B137&gt;0,"s","")))</f>
        <v/>
      </c>
    </row>
    <row r="138" spans="1:7" ht="15" hidden="1" customHeight="1" x14ac:dyDescent="0.25">
      <c r="A138" s="40">
        <v>45200</v>
      </c>
      <c r="B138" s="27"/>
      <c r="C138" s="27" t="str">
        <f t="shared" si="65"/>
        <v/>
      </c>
      <c r="D138" s="27"/>
      <c r="E138" s="27" t="str">
        <f t="shared" si="73"/>
        <v/>
      </c>
      <c r="G138" s="36" t="str">
        <f>IF(B138=0,"",IF(B138="","",IF(B138&gt;0,"o","")))</f>
        <v/>
      </c>
    </row>
    <row r="139" spans="1:7" ht="15" hidden="1" customHeight="1" x14ac:dyDescent="0.25">
      <c r="A139" s="40">
        <v>45231</v>
      </c>
      <c r="B139" s="27"/>
      <c r="C139" s="27" t="str">
        <f t="shared" si="65"/>
        <v/>
      </c>
      <c r="D139" s="27"/>
      <c r="E139" s="27" t="str">
        <f t="shared" si="73"/>
        <v/>
      </c>
      <c r="G139" s="36" t="str">
        <f>IF(B139=0,"",IF(B139="","",IF(B139&gt;0,"n","")))</f>
        <v/>
      </c>
    </row>
    <row r="140" spans="1:7" ht="15" hidden="1" customHeight="1" x14ac:dyDescent="0.25">
      <c r="A140" s="41">
        <v>45261</v>
      </c>
      <c r="B140" s="28"/>
      <c r="C140" s="28" t="str">
        <f t="shared" si="65"/>
        <v/>
      </c>
      <c r="D140" s="28"/>
      <c r="E140" s="28" t="str">
        <f t="shared" si="73"/>
        <v/>
      </c>
      <c r="G140" s="36" t="str">
        <f>IF(B140=0,"",IF(B140="","",IF(B140&gt;0,"d","")))</f>
        <v/>
      </c>
    </row>
    <row r="141" spans="1:7" ht="15" hidden="1" customHeight="1" x14ac:dyDescent="0.25">
      <c r="A141" s="42">
        <v>45292</v>
      </c>
      <c r="B141" s="29"/>
      <c r="C141" s="29" t="str">
        <f t="shared" si="65"/>
        <v/>
      </c>
      <c r="D141" s="30"/>
      <c r="E141" s="30" t="str">
        <f t="shared" si="73"/>
        <v/>
      </c>
      <c r="G141" s="36" t="str">
        <f>IF(B141=0,"",IF(B141="","",IF(B141&gt;0,G129+1,"")))</f>
        <v/>
      </c>
    </row>
    <row r="142" spans="1:7" ht="15" hidden="1" customHeight="1" x14ac:dyDescent="0.25">
      <c r="A142" s="43">
        <v>45323</v>
      </c>
      <c r="B142" s="31"/>
      <c r="C142" s="31" t="str">
        <f t="shared" si="65"/>
        <v/>
      </c>
      <c r="D142" s="32"/>
      <c r="E142" s="32" t="str">
        <f t="shared" si="73"/>
        <v/>
      </c>
      <c r="G142" s="36" t="str">
        <f>IF(B142=0,"",IF(B142="","",IF(B142&gt;0,"f","")))</f>
        <v/>
      </c>
    </row>
    <row r="143" spans="1:7" ht="15" hidden="1" customHeight="1" x14ac:dyDescent="0.25">
      <c r="A143" s="43">
        <v>45352</v>
      </c>
      <c r="B143" s="31"/>
      <c r="C143" s="31" t="str">
        <f t="shared" si="65"/>
        <v/>
      </c>
      <c r="D143" s="32"/>
      <c r="E143" s="32" t="str">
        <f t="shared" si="73"/>
        <v/>
      </c>
      <c r="G143" s="36" t="str">
        <f>IF(B143=0,"",IF(B143="","",IF(B143&gt;0,"m","")))</f>
        <v/>
      </c>
    </row>
    <row r="144" spans="1:7" ht="15" hidden="1" customHeight="1" x14ac:dyDescent="0.25">
      <c r="A144" s="43">
        <v>45383</v>
      </c>
      <c r="B144" s="31"/>
      <c r="C144" s="31" t="str">
        <f t="shared" si="65"/>
        <v/>
      </c>
      <c r="D144" s="32"/>
      <c r="E144" s="32" t="str">
        <f t="shared" si="73"/>
        <v/>
      </c>
      <c r="G144" s="36" t="str">
        <f>IF(B144=0,"",IF(B144="","",IF(B144&gt;0,"a","")))</f>
        <v/>
      </c>
    </row>
    <row r="145" spans="1:7" ht="15" hidden="1" customHeight="1" x14ac:dyDescent="0.25">
      <c r="A145" s="43">
        <v>45413</v>
      </c>
      <c r="B145" s="31"/>
      <c r="C145" s="31" t="str">
        <f t="shared" si="65"/>
        <v/>
      </c>
      <c r="D145" s="32"/>
      <c r="E145" s="32" t="str">
        <f t="shared" si="73"/>
        <v/>
      </c>
      <c r="G145" s="36" t="str">
        <f>IF(B145=0,"",IF(B145="","",IF(B145&gt;0,"m","")))</f>
        <v/>
      </c>
    </row>
    <row r="146" spans="1:7" ht="15" hidden="1" customHeight="1" x14ac:dyDescent="0.25">
      <c r="A146" s="43">
        <v>45444</v>
      </c>
      <c r="B146" s="31"/>
      <c r="C146" s="31" t="str">
        <f t="shared" si="65"/>
        <v/>
      </c>
      <c r="D146" s="32"/>
      <c r="E146" s="32" t="str">
        <f t="shared" si="73"/>
        <v/>
      </c>
      <c r="G146" s="36" t="str">
        <f>IF(B146=0,"",IF(B146="","",IF(B146&gt;0,"j","")))</f>
        <v/>
      </c>
    </row>
    <row r="147" spans="1:7" ht="15" hidden="1" customHeight="1" x14ac:dyDescent="0.25">
      <c r="A147" s="43">
        <v>45474</v>
      </c>
      <c r="B147" s="31"/>
      <c r="C147" s="31" t="str">
        <f t="shared" si="65"/>
        <v/>
      </c>
      <c r="D147" s="32"/>
      <c r="E147" s="32" t="str">
        <f t="shared" si="73"/>
        <v/>
      </c>
      <c r="G147" s="36" t="str">
        <f>IF(B147=0,"",IF(B147="","",IF(B147&gt;0,"j","")))</f>
        <v/>
      </c>
    </row>
    <row r="148" spans="1:7" s="39" customFormat="1" ht="17.25" hidden="1" customHeight="1" x14ac:dyDescent="0.2">
      <c r="A148" s="43">
        <v>45505</v>
      </c>
      <c r="B148" s="31"/>
      <c r="C148" s="31" t="str">
        <f t="shared" si="65"/>
        <v/>
      </c>
      <c r="D148" s="32"/>
      <c r="E148" s="32" t="str">
        <f t="shared" si="73"/>
        <v/>
      </c>
      <c r="F148" s="38"/>
      <c r="G148" s="38" t="str">
        <f>IF(B148=0,"",IF(B148="","",IF(B148&gt;0,"a","")))</f>
        <v/>
      </c>
    </row>
    <row r="149" spans="1:7" ht="17.25" hidden="1" customHeight="1" x14ac:dyDescent="0.25">
      <c r="A149" s="43">
        <v>45536</v>
      </c>
      <c r="B149" s="31"/>
      <c r="C149" s="31" t="str">
        <f t="shared" ref="C149:C212" si="74">IFERROR(IF(B149/B137*100-100=-100,"",B149/B137*100-100),"")</f>
        <v/>
      </c>
      <c r="D149" s="32"/>
      <c r="E149" s="32" t="str">
        <f t="shared" si="73"/>
        <v/>
      </c>
      <c r="G149" s="36" t="str">
        <f>IF(B149=0,"",IF(B149="","",IF(B149&gt;0,"s","")))</f>
        <v/>
      </c>
    </row>
    <row r="150" spans="1:7" s="22" customFormat="1" ht="17.25" hidden="1" customHeight="1" x14ac:dyDescent="0.2">
      <c r="A150" s="43">
        <v>45566</v>
      </c>
      <c r="B150" s="31"/>
      <c r="C150" s="31" t="str">
        <f t="shared" si="74"/>
        <v/>
      </c>
      <c r="D150" s="32"/>
      <c r="E150" s="32" t="str">
        <f t="shared" ref="E150:E213" si="75">IFERROR(IF(D150/D138*100-100=-100,"",D150/D138*100-100),"")</f>
        <v/>
      </c>
      <c r="F150" s="37"/>
      <c r="G150" s="37" t="str">
        <f>IF(B150=0,"",IF(B150="","",IF(B150&gt;0,"o","")))</f>
        <v/>
      </c>
    </row>
    <row r="151" spans="1:7" ht="17.25" hidden="1" customHeight="1" x14ac:dyDescent="0.25">
      <c r="A151" s="43">
        <v>45597</v>
      </c>
      <c r="B151" s="31"/>
      <c r="C151" s="31" t="str">
        <f t="shared" si="74"/>
        <v/>
      </c>
      <c r="D151" s="32"/>
      <c r="E151" s="32" t="str">
        <f t="shared" si="75"/>
        <v/>
      </c>
      <c r="G151" s="36" t="str">
        <f>IF(B151=0,"",IF(B151="","",IF(B151&gt;0,"n","")))</f>
        <v/>
      </c>
    </row>
    <row r="152" spans="1:7" ht="17.25" hidden="1" customHeight="1" x14ac:dyDescent="0.25">
      <c r="A152" s="44">
        <v>45627</v>
      </c>
      <c r="B152" s="33"/>
      <c r="C152" s="33" t="str">
        <f t="shared" si="74"/>
        <v/>
      </c>
      <c r="D152" s="34"/>
      <c r="E152" s="34" t="str">
        <f t="shared" si="75"/>
        <v/>
      </c>
      <c r="G152" s="36" t="str">
        <f>IF(B152=0,"",IF(B152="","",IF(B152&gt;0,"d","")))</f>
        <v/>
      </c>
    </row>
    <row r="153" spans="1:7" ht="17.25" hidden="1" customHeight="1" x14ac:dyDescent="0.25">
      <c r="A153" s="45">
        <v>45658</v>
      </c>
      <c r="B153" s="35"/>
      <c r="C153" s="35" t="str">
        <f t="shared" si="74"/>
        <v/>
      </c>
      <c r="D153" s="27"/>
      <c r="E153" s="27" t="str">
        <f t="shared" si="75"/>
        <v/>
      </c>
      <c r="G153" s="36" t="str">
        <f>IF(B153=0,"",IF(B153="","",IF(B153&gt;0,G141+1,"")))</f>
        <v/>
      </c>
    </row>
    <row r="154" spans="1:7" ht="17.25" hidden="1" customHeight="1" x14ac:dyDescent="0.25">
      <c r="A154" s="40">
        <v>45689</v>
      </c>
      <c r="B154" s="27"/>
      <c r="C154" s="27" t="str">
        <f t="shared" si="74"/>
        <v/>
      </c>
      <c r="D154" s="27"/>
      <c r="E154" s="27" t="str">
        <f t="shared" si="75"/>
        <v/>
      </c>
      <c r="G154" s="36" t="str">
        <f>IF(B154=0,"",IF(B154="","",IF(B154&gt;0,"f","")))</f>
        <v/>
      </c>
    </row>
    <row r="155" spans="1:7" ht="17.25" hidden="1" customHeight="1" x14ac:dyDescent="0.25">
      <c r="A155" s="40">
        <v>45717</v>
      </c>
      <c r="B155" s="27"/>
      <c r="C155" s="27" t="str">
        <f t="shared" si="74"/>
        <v/>
      </c>
      <c r="D155" s="27"/>
      <c r="E155" s="27" t="str">
        <f t="shared" si="75"/>
        <v/>
      </c>
      <c r="G155" s="36" t="str">
        <f>IF(B155=0,"",IF(B155="","",IF(B155&gt;0,"m","")))</f>
        <v/>
      </c>
    </row>
    <row r="156" spans="1:7" ht="17.25" hidden="1" customHeight="1" x14ac:dyDescent="0.25">
      <c r="A156" s="40">
        <v>45748</v>
      </c>
      <c r="B156" s="27"/>
      <c r="C156" s="27" t="str">
        <f t="shared" si="74"/>
        <v/>
      </c>
      <c r="D156" s="27"/>
      <c r="E156" s="27" t="str">
        <f t="shared" si="75"/>
        <v/>
      </c>
      <c r="G156" s="36" t="str">
        <f>IF(B156=0,"",IF(B156="","",IF(B156&gt;0,"a","")))</f>
        <v/>
      </c>
    </row>
    <row r="157" spans="1:7" s="47" customFormat="1" ht="17.25" hidden="1" customHeight="1" x14ac:dyDescent="0.25">
      <c r="A157" s="40">
        <v>45778</v>
      </c>
      <c r="B157" s="27"/>
      <c r="C157" s="27" t="str">
        <f t="shared" si="74"/>
        <v/>
      </c>
      <c r="D157" s="27"/>
      <c r="E157" s="27" t="str">
        <f t="shared" si="75"/>
        <v/>
      </c>
      <c r="F157" s="46"/>
      <c r="G157" s="46" t="str">
        <f>IF(B157=0,"",IF(B157="","",IF(B157&gt;0,"m","")))</f>
        <v/>
      </c>
    </row>
    <row r="158" spans="1:7" ht="17.25" hidden="1" customHeight="1" x14ac:dyDescent="0.25">
      <c r="A158" s="40">
        <v>45809</v>
      </c>
      <c r="B158" s="27"/>
      <c r="C158" s="27" t="str">
        <f t="shared" si="74"/>
        <v/>
      </c>
      <c r="D158" s="27"/>
      <c r="E158" s="27" t="str">
        <f t="shared" si="75"/>
        <v/>
      </c>
      <c r="G158" s="36" t="str">
        <f>IF(B158=0,"",IF(B158="","",IF(B158&gt;0,"j","")))</f>
        <v/>
      </c>
    </row>
    <row r="159" spans="1:7" ht="17.25" hidden="1" customHeight="1" x14ac:dyDescent="0.25">
      <c r="A159" s="40">
        <v>45839</v>
      </c>
      <c r="B159" s="27"/>
      <c r="C159" s="27" t="str">
        <f t="shared" si="74"/>
        <v/>
      </c>
      <c r="D159" s="27"/>
      <c r="E159" s="27" t="str">
        <f t="shared" si="75"/>
        <v/>
      </c>
      <c r="G159" s="36" t="str">
        <f>IF(B159=0,"",IF(B159="","",IF(B159&gt;0,"j","")))</f>
        <v/>
      </c>
    </row>
    <row r="160" spans="1:7" ht="17.25" hidden="1" customHeight="1" x14ac:dyDescent="0.25">
      <c r="A160" s="40">
        <v>45870</v>
      </c>
      <c r="B160" s="27"/>
      <c r="C160" s="27" t="str">
        <f t="shared" si="74"/>
        <v/>
      </c>
      <c r="D160" s="27"/>
      <c r="E160" s="27" t="str">
        <f t="shared" si="75"/>
        <v/>
      </c>
      <c r="G160" s="36" t="str">
        <f>IF(B160=0,"",IF(B160="","",IF(B160&gt;0,"a","")))</f>
        <v/>
      </c>
    </row>
    <row r="161" spans="1:8" s="47" customFormat="1" ht="17.25" hidden="1" customHeight="1" x14ac:dyDescent="0.25">
      <c r="A161" s="40">
        <v>45901</v>
      </c>
      <c r="B161" s="27"/>
      <c r="C161" s="27" t="str">
        <f t="shared" si="74"/>
        <v/>
      </c>
      <c r="D161" s="27"/>
      <c r="E161" s="27" t="str">
        <f t="shared" si="75"/>
        <v/>
      </c>
      <c r="F161" s="46"/>
      <c r="G161" s="46" t="str">
        <f>IF(B161=0,"",IF(B161="","",IF(B161&gt;0,"s","")))</f>
        <v/>
      </c>
    </row>
    <row r="162" spans="1:8" s="22" customFormat="1" ht="17.25" hidden="1" customHeight="1" x14ac:dyDescent="0.2">
      <c r="A162" s="40">
        <v>45931</v>
      </c>
      <c r="B162" s="27"/>
      <c r="C162" s="27" t="str">
        <f t="shared" si="74"/>
        <v/>
      </c>
      <c r="D162" s="27"/>
      <c r="E162" s="27" t="str">
        <f t="shared" si="75"/>
        <v/>
      </c>
      <c r="F162" s="37"/>
      <c r="G162" s="37" t="str">
        <f>IF(B162=0,"",IF(B162="","",IF(B162&gt;0,"o","")))</f>
        <v/>
      </c>
    </row>
    <row r="163" spans="1:8" s="47" customFormat="1" ht="17.25" hidden="1" customHeight="1" x14ac:dyDescent="0.25">
      <c r="A163" s="40">
        <v>45962</v>
      </c>
      <c r="B163" s="27"/>
      <c r="C163" s="27" t="str">
        <f t="shared" si="74"/>
        <v/>
      </c>
      <c r="D163" s="27"/>
      <c r="E163" s="27" t="str">
        <f t="shared" si="75"/>
        <v/>
      </c>
      <c r="F163" s="46"/>
      <c r="G163" s="46" t="str">
        <f>IF(B163=0,"",IF(B163="","",IF(B163&gt;0,"n","")))</f>
        <v/>
      </c>
    </row>
    <row r="164" spans="1:8" ht="12.75" hidden="1" customHeight="1" x14ac:dyDescent="0.25">
      <c r="A164" s="41">
        <v>45992</v>
      </c>
      <c r="B164" s="28"/>
      <c r="C164" s="28" t="str">
        <f t="shared" si="74"/>
        <v/>
      </c>
      <c r="D164" s="28"/>
      <c r="E164" s="28" t="str">
        <f t="shared" si="75"/>
        <v/>
      </c>
      <c r="G164" s="36" t="str">
        <f>IF(B164=0,"",IF(B164="","",IF(B164&gt;0,"d","")))</f>
        <v/>
      </c>
    </row>
    <row r="165" spans="1:8" ht="17.25" hidden="1" customHeight="1" x14ac:dyDescent="0.25">
      <c r="A165" s="42">
        <v>46023</v>
      </c>
      <c r="B165" s="29"/>
      <c r="C165" s="29" t="str">
        <f t="shared" si="74"/>
        <v/>
      </c>
      <c r="D165" s="30"/>
      <c r="E165" s="30" t="str">
        <f t="shared" si="75"/>
        <v/>
      </c>
      <c r="G165" s="36" t="str">
        <f>IF(B165=0,"",IF(B165="","",IF(B165&gt;0,G153+1,"")))</f>
        <v/>
      </c>
    </row>
    <row r="166" spans="1:8" ht="17.25" hidden="1" customHeight="1" x14ac:dyDescent="0.25">
      <c r="A166" s="43">
        <v>46054</v>
      </c>
      <c r="B166" s="31"/>
      <c r="C166" s="31" t="str">
        <f t="shared" si="74"/>
        <v/>
      </c>
      <c r="D166" s="32"/>
      <c r="E166" s="32" t="str">
        <f t="shared" si="75"/>
        <v/>
      </c>
      <c r="G166" s="36" t="str">
        <f>IF(B166=0,"",IF(B166="","",IF(B166&gt;0,"f","")))</f>
        <v/>
      </c>
    </row>
    <row r="167" spans="1:8" ht="17.25" hidden="1" customHeight="1" x14ac:dyDescent="0.25">
      <c r="A167" s="43">
        <v>46082</v>
      </c>
      <c r="B167" s="31"/>
      <c r="C167" s="31" t="str">
        <f t="shared" si="74"/>
        <v/>
      </c>
      <c r="D167" s="32"/>
      <c r="E167" s="32" t="str">
        <f t="shared" si="75"/>
        <v/>
      </c>
      <c r="G167" s="36" t="str">
        <f>IF(B167=0,"",IF(B167="","",IF(B167&gt;0,"m","")))</f>
        <v/>
      </c>
    </row>
    <row r="168" spans="1:8" ht="17.25" hidden="1" customHeight="1" x14ac:dyDescent="0.25">
      <c r="A168" s="43">
        <v>46113</v>
      </c>
      <c r="B168" s="31"/>
      <c r="C168" s="31" t="str">
        <f t="shared" si="74"/>
        <v/>
      </c>
      <c r="D168" s="32"/>
      <c r="E168" s="32" t="str">
        <f t="shared" si="75"/>
        <v/>
      </c>
      <c r="G168" s="36" t="str">
        <f>IF(B168=0,"",IF(B168="","",IF(B168&gt;0,"a","")))</f>
        <v/>
      </c>
    </row>
    <row r="169" spans="1:8" ht="17.25" hidden="1" customHeight="1" x14ac:dyDescent="0.25">
      <c r="A169" s="43">
        <v>46143</v>
      </c>
      <c r="B169" s="31"/>
      <c r="C169" s="31" t="str">
        <f t="shared" si="74"/>
        <v/>
      </c>
      <c r="D169" s="32"/>
      <c r="E169" s="32" t="str">
        <f t="shared" si="75"/>
        <v/>
      </c>
      <c r="G169" s="36" t="str">
        <f>IF(B169=0,"",IF(B169="","",IF(B169&gt;0,"m","")))</f>
        <v/>
      </c>
    </row>
    <row r="170" spans="1:8" ht="17.25" hidden="1" customHeight="1" x14ac:dyDescent="0.25">
      <c r="A170" s="43">
        <v>46174</v>
      </c>
      <c r="B170" s="31"/>
      <c r="C170" s="31" t="str">
        <f t="shared" si="74"/>
        <v/>
      </c>
      <c r="D170" s="32"/>
      <c r="E170" s="32" t="str">
        <f t="shared" si="75"/>
        <v/>
      </c>
      <c r="G170" s="36" t="str">
        <f>IF(B170=0,"",IF(B170="","",IF(B170&gt;0,"j","")))</f>
        <v/>
      </c>
    </row>
    <row r="171" spans="1:8" ht="17.25" hidden="1" customHeight="1" x14ac:dyDescent="0.25">
      <c r="A171" s="43">
        <v>46204</v>
      </c>
      <c r="B171" s="31"/>
      <c r="C171" s="31" t="str">
        <f t="shared" si="74"/>
        <v/>
      </c>
      <c r="D171" s="32"/>
      <c r="E171" s="32" t="str">
        <f t="shared" si="75"/>
        <v/>
      </c>
      <c r="G171" s="36" t="str">
        <f>IF(B171=0,"",IF(B171="","",IF(B171&gt;0,"j","")))</f>
        <v/>
      </c>
    </row>
    <row r="172" spans="1:8" ht="17.25" hidden="1" customHeight="1" x14ac:dyDescent="0.25">
      <c r="A172" s="43">
        <v>46235</v>
      </c>
      <c r="B172" s="31"/>
      <c r="C172" s="31" t="str">
        <f t="shared" si="74"/>
        <v/>
      </c>
      <c r="D172" s="32"/>
      <c r="E172" s="32" t="str">
        <f t="shared" si="75"/>
        <v/>
      </c>
      <c r="G172" s="36" t="str">
        <f>IF(B172=0,"",IF(B172="","",IF(B172&gt;0,"a","")))</f>
        <v/>
      </c>
    </row>
    <row r="173" spans="1:8" ht="17.25" hidden="1" customHeight="1" x14ac:dyDescent="0.25">
      <c r="A173" s="43">
        <v>46266</v>
      </c>
      <c r="B173" s="31"/>
      <c r="C173" s="31" t="str">
        <f t="shared" si="74"/>
        <v/>
      </c>
      <c r="D173" s="32"/>
      <c r="E173" s="32" t="str">
        <f t="shared" si="75"/>
        <v/>
      </c>
      <c r="G173" s="36" t="str">
        <f>IF(B173=0,"",IF(B173="","",IF(B173&gt;0,"s","")))</f>
        <v/>
      </c>
    </row>
    <row r="174" spans="1:8" ht="17.25" hidden="1" customHeight="1" x14ac:dyDescent="0.25">
      <c r="A174" s="43">
        <v>46296</v>
      </c>
      <c r="B174" s="31"/>
      <c r="C174" s="31" t="str">
        <f t="shared" si="74"/>
        <v/>
      </c>
      <c r="D174" s="32"/>
      <c r="E174" s="32" t="str">
        <f t="shared" si="75"/>
        <v/>
      </c>
      <c r="G174" s="36" t="str">
        <f>IF(B174=0,"",IF(B174="","",IF(B174&gt;0,"o","")))</f>
        <v/>
      </c>
    </row>
    <row r="175" spans="1:8" ht="17.25" hidden="1" customHeight="1" x14ac:dyDescent="0.25">
      <c r="A175" s="43">
        <v>46327</v>
      </c>
      <c r="B175" s="31"/>
      <c r="C175" s="31" t="str">
        <f t="shared" si="74"/>
        <v/>
      </c>
      <c r="D175" s="32"/>
      <c r="E175" s="32" t="str">
        <f t="shared" si="75"/>
        <v/>
      </c>
      <c r="G175" s="36" t="str">
        <f>IF(B175=0,"",IF(B175="","",IF(B175&gt;0,"n","")))</f>
        <v/>
      </c>
      <c r="H175" s="23" t="s">
        <v>9</v>
      </c>
    </row>
    <row r="176" spans="1:8" ht="17.25" hidden="1" customHeight="1" x14ac:dyDescent="0.25">
      <c r="A176" s="44">
        <v>46357</v>
      </c>
      <c r="B176" s="33"/>
      <c r="C176" s="33" t="str">
        <f t="shared" si="74"/>
        <v/>
      </c>
      <c r="D176" s="34"/>
      <c r="E176" s="34" t="str">
        <f t="shared" si="75"/>
        <v/>
      </c>
      <c r="G176" s="36" t="str">
        <f>IF(B176=0,"",IF(B176="","",IF(B176&gt;0,"d","")))</f>
        <v/>
      </c>
      <c r="H176" s="23" t="s">
        <v>10</v>
      </c>
    </row>
    <row r="177" spans="1:7" ht="17.25" hidden="1" customHeight="1" x14ac:dyDescent="0.25">
      <c r="A177" s="45">
        <v>46388</v>
      </c>
      <c r="B177" s="35"/>
      <c r="C177" s="35" t="str">
        <f t="shared" si="74"/>
        <v/>
      </c>
      <c r="D177" s="27"/>
      <c r="E177" s="27" t="str">
        <f t="shared" si="75"/>
        <v/>
      </c>
      <c r="G177" s="36" t="str">
        <f>IF(B177=0,"",IF(B177="","",IF(B177&gt;0,G165+1,"")))</f>
        <v/>
      </c>
    </row>
    <row r="178" spans="1:7" ht="17.25" hidden="1" customHeight="1" x14ac:dyDescent="0.25">
      <c r="A178" s="40">
        <v>46419</v>
      </c>
      <c r="B178" s="27"/>
      <c r="C178" s="27" t="str">
        <f t="shared" si="74"/>
        <v/>
      </c>
      <c r="D178" s="27"/>
      <c r="E178" s="27" t="str">
        <f t="shared" si="75"/>
        <v/>
      </c>
      <c r="G178" s="36" t="str">
        <f>IF(B178=0,"",IF(B178="","",IF(B178&gt;0,"f","")))</f>
        <v/>
      </c>
    </row>
    <row r="179" spans="1:7" ht="17.25" hidden="1" customHeight="1" x14ac:dyDescent="0.25">
      <c r="A179" s="40">
        <v>46447</v>
      </c>
      <c r="B179" s="27"/>
      <c r="C179" s="27" t="str">
        <f t="shared" si="74"/>
        <v/>
      </c>
      <c r="D179" s="27"/>
      <c r="E179" s="27" t="str">
        <f t="shared" si="75"/>
        <v/>
      </c>
      <c r="G179" s="36" t="str">
        <f>IF(B179=0,"",IF(B179="","",IF(B179&gt;0,"m","")))</f>
        <v/>
      </c>
    </row>
    <row r="180" spans="1:7" ht="17.25" hidden="1" customHeight="1" x14ac:dyDescent="0.25">
      <c r="A180" s="40">
        <v>46478</v>
      </c>
      <c r="B180" s="27"/>
      <c r="C180" s="27" t="str">
        <f t="shared" si="74"/>
        <v/>
      </c>
      <c r="D180" s="27"/>
      <c r="E180" s="27" t="str">
        <f t="shared" si="75"/>
        <v/>
      </c>
      <c r="G180" s="36" t="str">
        <f>IF(B180=0,"",IF(B180="","",IF(B180&gt;0,"a","")))</f>
        <v/>
      </c>
    </row>
    <row r="181" spans="1:7" ht="17.25" hidden="1" customHeight="1" x14ac:dyDescent="0.25">
      <c r="A181" s="40">
        <v>46508</v>
      </c>
      <c r="B181" s="27"/>
      <c r="C181" s="27" t="str">
        <f t="shared" si="74"/>
        <v/>
      </c>
      <c r="D181" s="27"/>
      <c r="E181" s="27" t="str">
        <f t="shared" si="75"/>
        <v/>
      </c>
      <c r="G181" s="36" t="str">
        <f>IF(B181=0,"",IF(B181="","",IF(B181&gt;0,"m","")))</f>
        <v/>
      </c>
    </row>
    <row r="182" spans="1:7" ht="17.25" hidden="1" customHeight="1" x14ac:dyDescent="0.25">
      <c r="A182" s="40">
        <v>46539</v>
      </c>
      <c r="B182" s="27"/>
      <c r="C182" s="27" t="str">
        <f t="shared" si="74"/>
        <v/>
      </c>
      <c r="D182" s="27"/>
      <c r="E182" s="27" t="str">
        <f t="shared" si="75"/>
        <v/>
      </c>
      <c r="G182" s="36" t="str">
        <f>IF(B182=0,"",IF(B182="","",IF(B182&gt;0,"j","")))</f>
        <v/>
      </c>
    </row>
    <row r="183" spans="1:7" ht="17.25" hidden="1" customHeight="1" x14ac:dyDescent="0.25">
      <c r="A183" s="40">
        <v>46569</v>
      </c>
      <c r="B183" s="27"/>
      <c r="C183" s="27" t="str">
        <f t="shared" si="74"/>
        <v/>
      </c>
      <c r="D183" s="27"/>
      <c r="E183" s="27" t="str">
        <f t="shared" si="75"/>
        <v/>
      </c>
      <c r="G183" s="36" t="str">
        <f>IF(B183=0,"",IF(B183="","",IF(B183&gt;0,"j","")))</f>
        <v/>
      </c>
    </row>
    <row r="184" spans="1:7" ht="17.25" hidden="1" customHeight="1" x14ac:dyDescent="0.25">
      <c r="A184" s="40">
        <v>46600</v>
      </c>
      <c r="B184" s="27"/>
      <c r="C184" s="27" t="str">
        <f t="shared" si="74"/>
        <v/>
      </c>
      <c r="D184" s="27"/>
      <c r="E184" s="27" t="str">
        <f t="shared" si="75"/>
        <v/>
      </c>
      <c r="G184" s="36" t="str">
        <f>IF(B184=0,"",IF(B184="","",IF(B184&gt;0,"a","")))</f>
        <v/>
      </c>
    </row>
    <row r="185" spans="1:7" s="47" customFormat="1" ht="17.25" hidden="1" customHeight="1" x14ac:dyDescent="0.25">
      <c r="A185" s="40">
        <v>46631</v>
      </c>
      <c r="B185" s="27"/>
      <c r="C185" s="27" t="str">
        <f t="shared" si="74"/>
        <v/>
      </c>
      <c r="D185" s="27"/>
      <c r="E185" s="27" t="str">
        <f t="shared" si="75"/>
        <v/>
      </c>
      <c r="F185" s="46"/>
      <c r="G185" s="46" t="str">
        <f>IF(B185=0,"",IF(B185="","",IF(B185&gt;0,"s","")))</f>
        <v/>
      </c>
    </row>
    <row r="186" spans="1:7" s="47" customFormat="1" ht="17.25" hidden="1" customHeight="1" x14ac:dyDescent="0.25">
      <c r="A186" s="40">
        <v>46661</v>
      </c>
      <c r="B186" s="27"/>
      <c r="C186" s="27" t="str">
        <f t="shared" si="74"/>
        <v/>
      </c>
      <c r="D186" s="27"/>
      <c r="E186" s="27" t="str">
        <f t="shared" si="75"/>
        <v/>
      </c>
      <c r="F186" s="46"/>
      <c r="G186" s="46" t="str">
        <f>IF(B186=0,"",IF(B186="","",IF(B186&gt;0,"o","")))</f>
        <v/>
      </c>
    </row>
    <row r="187" spans="1:7" ht="17.25" hidden="1" customHeight="1" x14ac:dyDescent="0.25">
      <c r="A187" s="40">
        <v>46692</v>
      </c>
      <c r="B187" s="27"/>
      <c r="C187" s="27" t="str">
        <f t="shared" si="74"/>
        <v/>
      </c>
      <c r="D187" s="27"/>
      <c r="E187" s="27" t="str">
        <f t="shared" si="75"/>
        <v/>
      </c>
      <c r="G187" s="36" t="str">
        <f>IF(B187=0,"",IF(B187="","",IF(B187&gt;0,"n","")))</f>
        <v/>
      </c>
    </row>
    <row r="188" spans="1:7" ht="17.25" hidden="1" customHeight="1" x14ac:dyDescent="0.25">
      <c r="A188" s="41">
        <v>46722</v>
      </c>
      <c r="B188" s="28"/>
      <c r="C188" s="28" t="str">
        <f t="shared" si="74"/>
        <v/>
      </c>
      <c r="D188" s="28"/>
      <c r="E188" s="28" t="str">
        <f t="shared" si="75"/>
        <v/>
      </c>
      <c r="G188" s="36" t="str">
        <f>IF(B188=0,"",IF(B188="","",IF(B188&gt;0,"d","")))</f>
        <v/>
      </c>
    </row>
    <row r="189" spans="1:7" ht="17.25" hidden="1" customHeight="1" x14ac:dyDescent="0.25">
      <c r="A189" s="42">
        <v>46753</v>
      </c>
      <c r="B189" s="29"/>
      <c r="C189" s="29" t="str">
        <f t="shared" si="74"/>
        <v/>
      </c>
      <c r="D189" s="30"/>
      <c r="E189" s="30" t="str">
        <f t="shared" si="75"/>
        <v/>
      </c>
      <c r="G189" s="36" t="str">
        <f>IF(B189=0,"",IF(B189="","",IF(B189&gt;0,G177+1,"")))</f>
        <v/>
      </c>
    </row>
    <row r="190" spans="1:7" ht="17.25" hidden="1" customHeight="1" x14ac:dyDescent="0.25">
      <c r="A190" s="43">
        <v>46784</v>
      </c>
      <c r="B190" s="31"/>
      <c r="C190" s="31" t="str">
        <f t="shared" si="74"/>
        <v/>
      </c>
      <c r="D190" s="32"/>
      <c r="E190" s="32" t="str">
        <f t="shared" si="75"/>
        <v/>
      </c>
      <c r="G190" s="36" t="str">
        <f>IF(B190=0,"",IF(B190="","",IF(B190&gt;0,"f","")))</f>
        <v/>
      </c>
    </row>
    <row r="191" spans="1:7" ht="17.25" hidden="1" customHeight="1" x14ac:dyDescent="0.25">
      <c r="A191" s="43">
        <v>46813</v>
      </c>
      <c r="B191" s="31"/>
      <c r="C191" s="31" t="str">
        <f t="shared" si="74"/>
        <v/>
      </c>
      <c r="D191" s="32"/>
      <c r="E191" s="32" t="str">
        <f t="shared" si="75"/>
        <v/>
      </c>
      <c r="G191" s="36" t="str">
        <f>IF(B191=0,"",IF(B191="","",IF(B191&gt;0,"m","")))</f>
        <v/>
      </c>
    </row>
    <row r="192" spans="1:7" ht="17.25" hidden="1" customHeight="1" x14ac:dyDescent="0.25">
      <c r="A192" s="43">
        <v>46844</v>
      </c>
      <c r="B192" s="31"/>
      <c r="C192" s="31" t="str">
        <f t="shared" si="74"/>
        <v/>
      </c>
      <c r="D192" s="32"/>
      <c r="E192" s="32" t="str">
        <f t="shared" si="75"/>
        <v/>
      </c>
      <c r="G192" s="36" t="str">
        <f>IF(B192=0,"",IF(B192="","",IF(B192&gt;0,"a","")))</f>
        <v/>
      </c>
    </row>
    <row r="193" spans="1:8" ht="17.25" hidden="1" customHeight="1" x14ac:dyDescent="0.25">
      <c r="A193" s="43">
        <v>46874</v>
      </c>
      <c r="B193" s="31"/>
      <c r="C193" s="31" t="str">
        <f t="shared" si="74"/>
        <v/>
      </c>
      <c r="D193" s="32"/>
      <c r="E193" s="32" t="str">
        <f t="shared" si="75"/>
        <v/>
      </c>
      <c r="G193" s="36" t="str">
        <f>IF(B193=0,"",IF(B193="","",IF(B193&gt;0,"m","")))</f>
        <v/>
      </c>
    </row>
    <row r="194" spans="1:8" ht="17.25" hidden="1" customHeight="1" x14ac:dyDescent="0.25">
      <c r="A194" s="43">
        <v>46905</v>
      </c>
      <c r="B194" s="31"/>
      <c r="C194" s="31" t="str">
        <f t="shared" si="74"/>
        <v/>
      </c>
      <c r="D194" s="32"/>
      <c r="E194" s="32" t="str">
        <f t="shared" si="75"/>
        <v/>
      </c>
      <c r="G194" s="36" t="str">
        <f>IF(B194=0,"",IF(B194="","",IF(B194&gt;0,"j","")))</f>
        <v/>
      </c>
    </row>
    <row r="195" spans="1:8" ht="17.25" hidden="1" customHeight="1" x14ac:dyDescent="0.25">
      <c r="A195" s="43">
        <v>46935</v>
      </c>
      <c r="B195" s="31"/>
      <c r="C195" s="31" t="str">
        <f t="shared" si="74"/>
        <v/>
      </c>
      <c r="D195" s="32"/>
      <c r="E195" s="32" t="str">
        <f t="shared" si="75"/>
        <v/>
      </c>
      <c r="G195" s="36" t="str">
        <f>IF(B195=0,"",IF(B195="","",IF(B195&gt;0,"j","")))</f>
        <v/>
      </c>
    </row>
    <row r="196" spans="1:8" ht="17.25" hidden="1" customHeight="1" x14ac:dyDescent="0.25">
      <c r="A196" s="43">
        <v>46966</v>
      </c>
      <c r="B196" s="31"/>
      <c r="C196" s="31" t="str">
        <f t="shared" si="74"/>
        <v/>
      </c>
      <c r="D196" s="32"/>
      <c r="E196" s="32" t="str">
        <f t="shared" si="75"/>
        <v/>
      </c>
      <c r="G196" s="36" t="str">
        <f>IF(B196=0,"",IF(B196="","",IF(B196&gt;0,"a","")))</f>
        <v/>
      </c>
    </row>
    <row r="197" spans="1:8" ht="17.25" hidden="1" customHeight="1" x14ac:dyDescent="0.25">
      <c r="A197" s="43">
        <v>46997</v>
      </c>
      <c r="B197" s="31"/>
      <c r="C197" s="31" t="str">
        <f t="shared" si="74"/>
        <v/>
      </c>
      <c r="D197" s="32"/>
      <c r="E197" s="32" t="str">
        <f t="shared" si="75"/>
        <v/>
      </c>
      <c r="G197" s="36" t="str">
        <f>IF(B197=0,"",IF(B197="","",IF(B197&gt;0,"s","")))</f>
        <v/>
      </c>
    </row>
    <row r="198" spans="1:8" ht="17.25" hidden="1" customHeight="1" x14ac:dyDescent="0.25">
      <c r="A198" s="43">
        <v>47027</v>
      </c>
      <c r="B198" s="31"/>
      <c r="C198" s="31" t="str">
        <f t="shared" si="74"/>
        <v/>
      </c>
      <c r="D198" s="32"/>
      <c r="E198" s="32" t="str">
        <f t="shared" si="75"/>
        <v/>
      </c>
      <c r="G198" s="36" t="str">
        <f>IF(B198=0,"",IF(B198="","",IF(B198&gt;0,"o","")))</f>
        <v/>
      </c>
    </row>
    <row r="199" spans="1:8" ht="17.25" hidden="1" customHeight="1" x14ac:dyDescent="0.25">
      <c r="A199" s="43">
        <v>47058</v>
      </c>
      <c r="B199" s="31"/>
      <c r="C199" s="31" t="str">
        <f t="shared" si="74"/>
        <v/>
      </c>
      <c r="D199" s="32"/>
      <c r="E199" s="32" t="str">
        <f t="shared" si="75"/>
        <v/>
      </c>
      <c r="G199" s="36" t="str">
        <f>IF(B199=0,"",IF(B199="","",IF(B199&gt;0,"n","")))</f>
        <v/>
      </c>
    </row>
    <row r="200" spans="1:8" ht="17.25" hidden="1" customHeight="1" x14ac:dyDescent="0.25">
      <c r="A200" s="44">
        <v>47088</v>
      </c>
      <c r="B200" s="33"/>
      <c r="C200" s="33" t="str">
        <f t="shared" si="74"/>
        <v/>
      </c>
      <c r="D200" s="34"/>
      <c r="E200" s="34" t="str">
        <f t="shared" si="75"/>
        <v/>
      </c>
      <c r="G200" s="36" t="str">
        <f>IF(B200=0,"",IF(B200="","",IF(B200&gt;0,"d","")))</f>
        <v/>
      </c>
    </row>
    <row r="201" spans="1:8" ht="17.25" hidden="1" customHeight="1" x14ac:dyDescent="0.25">
      <c r="A201" s="45">
        <v>47119</v>
      </c>
      <c r="B201" s="35"/>
      <c r="C201" s="35" t="str">
        <f t="shared" si="74"/>
        <v/>
      </c>
      <c r="D201" s="27"/>
      <c r="E201" s="27" t="str">
        <f t="shared" si="75"/>
        <v/>
      </c>
      <c r="G201" s="36" t="str">
        <f>IF(B201=0,"",IF(B201="","",IF(B201&gt;0,G189+1,"")))</f>
        <v/>
      </c>
    </row>
    <row r="202" spans="1:8" ht="17.25" hidden="1" customHeight="1" x14ac:dyDescent="0.25">
      <c r="A202" s="40">
        <v>47150</v>
      </c>
      <c r="B202" s="27"/>
      <c r="C202" s="27" t="str">
        <f t="shared" si="74"/>
        <v/>
      </c>
      <c r="D202" s="27"/>
      <c r="E202" s="27" t="str">
        <f t="shared" si="75"/>
        <v/>
      </c>
      <c r="G202" s="36" t="str">
        <f>IF(B202=0,"",IF(B202="","",IF(B202&gt;0,"f","")))</f>
        <v/>
      </c>
    </row>
    <row r="203" spans="1:8" ht="17.25" hidden="1" customHeight="1" x14ac:dyDescent="0.25">
      <c r="A203" s="40">
        <v>47178</v>
      </c>
      <c r="B203" s="27"/>
      <c r="C203" s="27" t="str">
        <f t="shared" si="74"/>
        <v/>
      </c>
      <c r="D203" s="27"/>
      <c r="E203" s="27" t="str">
        <f t="shared" si="75"/>
        <v/>
      </c>
      <c r="G203" s="36" t="str">
        <f>IF(B203=0,"",IF(B203="","",IF(B203&gt;0,"m","")))</f>
        <v/>
      </c>
    </row>
    <row r="204" spans="1:8" ht="17.25" hidden="1" customHeight="1" x14ac:dyDescent="0.25">
      <c r="A204" s="40">
        <v>47209</v>
      </c>
      <c r="B204" s="27"/>
      <c r="C204" s="27" t="str">
        <f t="shared" si="74"/>
        <v/>
      </c>
      <c r="D204" s="27"/>
      <c r="E204" s="27" t="str">
        <f t="shared" si="75"/>
        <v/>
      </c>
      <c r="G204" s="36" t="str">
        <f>IF(B204=0,"",IF(B204="","",IF(B204&gt;0,"a","")))</f>
        <v/>
      </c>
    </row>
    <row r="205" spans="1:8" ht="17.25" hidden="1" customHeight="1" x14ac:dyDescent="0.25">
      <c r="A205" s="40">
        <v>47239</v>
      </c>
      <c r="B205" s="27"/>
      <c r="C205" s="27" t="str">
        <f t="shared" si="74"/>
        <v/>
      </c>
      <c r="D205" s="27"/>
      <c r="E205" s="27" t="str">
        <f t="shared" si="75"/>
        <v/>
      </c>
      <c r="G205" s="36" t="str">
        <f>IF(B205=0,"",IF(B205="","",IF(B205&gt;0,"m","")))</f>
        <v/>
      </c>
      <c r="H205" s="23" t="s">
        <v>4</v>
      </c>
    </row>
    <row r="206" spans="1:8" ht="15" hidden="1" customHeight="1" x14ac:dyDescent="0.25">
      <c r="A206" s="40">
        <v>47270</v>
      </c>
      <c r="B206" s="27"/>
      <c r="C206" s="27" t="str">
        <f t="shared" si="74"/>
        <v/>
      </c>
      <c r="D206" s="27"/>
      <c r="E206" s="27" t="str">
        <f t="shared" si="75"/>
        <v/>
      </c>
      <c r="G206" s="36" t="str">
        <f>IF(B206=0,"",IF(B206="","",IF(B206&gt;0,"j","")))</f>
        <v/>
      </c>
      <c r="H206" s="23" t="s">
        <v>6</v>
      </c>
    </row>
    <row r="207" spans="1:8" ht="17.25" hidden="1" customHeight="1" x14ac:dyDescent="0.25">
      <c r="A207" s="40">
        <v>47300</v>
      </c>
      <c r="B207" s="27"/>
      <c r="C207" s="27" t="str">
        <f t="shared" si="74"/>
        <v/>
      </c>
      <c r="D207" s="27"/>
      <c r="E207" s="27" t="str">
        <f t="shared" si="75"/>
        <v/>
      </c>
      <c r="G207" s="36" t="str">
        <f>IF(B207=0,"",IF(B207="","",IF(B207&gt;0,"j","")))</f>
        <v/>
      </c>
      <c r="H207" s="23" t="s">
        <v>6</v>
      </c>
    </row>
    <row r="208" spans="1:8" ht="15" hidden="1" customHeight="1" x14ac:dyDescent="0.25">
      <c r="A208" s="40">
        <v>47331</v>
      </c>
      <c r="B208" s="27"/>
      <c r="C208" s="27" t="str">
        <f t="shared" si="74"/>
        <v/>
      </c>
      <c r="D208" s="27"/>
      <c r="E208" s="27" t="str">
        <f t="shared" si="75"/>
        <v/>
      </c>
      <c r="G208" s="36" t="str">
        <f>IF(B208=0,"",IF(B208="","",IF(B208&gt;0,"a","")))</f>
        <v/>
      </c>
      <c r="H208" s="23" t="s">
        <v>5</v>
      </c>
    </row>
    <row r="209" spans="1:8" ht="17.25" hidden="1" customHeight="1" x14ac:dyDescent="0.25">
      <c r="A209" s="40">
        <v>47362</v>
      </c>
      <c r="B209" s="27"/>
      <c r="C209" s="27" t="str">
        <f t="shared" si="74"/>
        <v/>
      </c>
      <c r="D209" s="27"/>
      <c r="E209" s="27" t="str">
        <f t="shared" si="75"/>
        <v/>
      </c>
      <c r="G209" s="36" t="str">
        <f>IF(B209=0,"",IF(B209="","",IF(B209&gt;0,"s","")))</f>
        <v/>
      </c>
      <c r="H209" s="23" t="s">
        <v>7</v>
      </c>
    </row>
    <row r="210" spans="1:8" ht="15" hidden="1" customHeight="1" x14ac:dyDescent="0.25">
      <c r="A210" s="40">
        <v>47392</v>
      </c>
      <c r="B210" s="27"/>
      <c r="C210" s="27" t="str">
        <f t="shared" si="74"/>
        <v/>
      </c>
      <c r="D210" s="27"/>
      <c r="E210" s="27" t="str">
        <f t="shared" si="75"/>
        <v/>
      </c>
      <c r="G210" s="36" t="str">
        <f>IF(B210=0,"",IF(B210="","",IF(B210&gt;0,"o","")))</f>
        <v/>
      </c>
      <c r="H210" s="23" t="s">
        <v>8</v>
      </c>
    </row>
    <row r="211" spans="1:8" ht="17.25" hidden="1" customHeight="1" x14ac:dyDescent="0.25">
      <c r="A211" s="40">
        <v>47423</v>
      </c>
      <c r="B211" s="27"/>
      <c r="C211" s="27" t="str">
        <f t="shared" si="74"/>
        <v/>
      </c>
      <c r="D211" s="27"/>
      <c r="E211" s="27" t="str">
        <f t="shared" si="75"/>
        <v/>
      </c>
      <c r="G211" s="36" t="str">
        <f>IF(B211=0,"",IF(B211="","",IF(B211&gt;0,"n","")))</f>
        <v/>
      </c>
      <c r="H211" s="23" t="s">
        <v>9</v>
      </c>
    </row>
    <row r="212" spans="1:8" ht="15" hidden="1" customHeight="1" x14ac:dyDescent="0.25">
      <c r="A212" s="41">
        <v>47453</v>
      </c>
      <c r="B212" s="28"/>
      <c r="C212" s="28" t="str">
        <f t="shared" si="74"/>
        <v/>
      </c>
      <c r="D212" s="28"/>
      <c r="E212" s="28" t="str">
        <f t="shared" si="75"/>
        <v/>
      </c>
      <c r="G212" s="36" t="str">
        <f>IF(B212=0,"",IF(B212="","",IF(B212&gt;0,"d","")))</f>
        <v/>
      </c>
      <c r="H212" s="23" t="s">
        <v>10</v>
      </c>
    </row>
    <row r="213" spans="1:8" ht="15" hidden="1" customHeight="1" x14ac:dyDescent="0.25">
      <c r="A213" s="42">
        <v>47484</v>
      </c>
      <c r="B213" s="29"/>
      <c r="C213" s="29" t="str">
        <f t="shared" ref="C213:C276" si="76">IFERROR(IF(B213/B201*100-100=-100,"",B213/B201*100-100),"")</f>
        <v/>
      </c>
      <c r="D213" s="30"/>
      <c r="E213" s="30" t="str">
        <f t="shared" si="75"/>
        <v/>
      </c>
      <c r="G213" s="36" t="str">
        <f>IF(B213=0,"",IF(B213="","",IF(B213&gt;0,G201+1,"")))</f>
        <v/>
      </c>
    </row>
    <row r="214" spans="1:8" ht="15" hidden="1" customHeight="1" x14ac:dyDescent="0.25">
      <c r="A214" s="43">
        <v>47515</v>
      </c>
      <c r="B214" s="31"/>
      <c r="C214" s="31" t="str">
        <f t="shared" si="76"/>
        <v/>
      </c>
      <c r="D214" s="32"/>
      <c r="E214" s="32" t="str">
        <f t="shared" ref="E214:E277" si="77">IFERROR(IF(D214/D202*100-100=-100,"",D214/D202*100-100),"")</f>
        <v/>
      </c>
      <c r="G214" s="36" t="str">
        <f>IF(B214=0,"",IF(B214="","",IF(B214&gt;0,"f","")))</f>
        <v/>
      </c>
    </row>
    <row r="215" spans="1:8" s="22" customFormat="1" ht="15" hidden="1" customHeight="1" x14ac:dyDescent="0.2">
      <c r="A215" s="43">
        <v>47543</v>
      </c>
      <c r="B215" s="31"/>
      <c r="C215" s="31" t="str">
        <f t="shared" si="76"/>
        <v/>
      </c>
      <c r="D215" s="32"/>
      <c r="E215" s="32" t="str">
        <f t="shared" si="77"/>
        <v/>
      </c>
      <c r="F215" s="37"/>
      <c r="G215" s="37" t="str">
        <f>IF(B215=0,"",IF(B215="","",IF(B215&gt;0,"m","")))</f>
        <v/>
      </c>
    </row>
    <row r="216" spans="1:8" s="22" customFormat="1" ht="15" hidden="1" customHeight="1" x14ac:dyDescent="0.2">
      <c r="A216" s="43">
        <v>47574</v>
      </c>
      <c r="B216" s="31"/>
      <c r="C216" s="31" t="str">
        <f t="shared" si="76"/>
        <v/>
      </c>
      <c r="D216" s="32"/>
      <c r="E216" s="32" t="str">
        <f t="shared" si="77"/>
        <v/>
      </c>
      <c r="F216" s="37"/>
      <c r="G216" s="37" t="str">
        <f>IF(B216=0,"",IF(B216="","",IF(B216&gt;0,"a","")))</f>
        <v/>
      </c>
    </row>
    <row r="217" spans="1:8" ht="15" hidden="1" customHeight="1" x14ac:dyDescent="0.25">
      <c r="A217" s="43">
        <v>47604</v>
      </c>
      <c r="B217" s="31"/>
      <c r="C217" s="31" t="str">
        <f t="shared" si="76"/>
        <v/>
      </c>
      <c r="D217" s="32"/>
      <c r="E217" s="32" t="str">
        <f t="shared" si="77"/>
        <v/>
      </c>
      <c r="G217" s="36" t="str">
        <f>IF(B217=0,"",IF(B217="","",IF(B217&gt;0,"m","")))</f>
        <v/>
      </c>
    </row>
    <row r="218" spans="1:8" ht="15" hidden="1" customHeight="1" x14ac:dyDescent="0.25">
      <c r="A218" s="43">
        <v>47635</v>
      </c>
      <c r="B218" s="31"/>
      <c r="C218" s="31" t="str">
        <f t="shared" si="76"/>
        <v/>
      </c>
      <c r="D218" s="32"/>
      <c r="E218" s="32" t="str">
        <f t="shared" si="77"/>
        <v/>
      </c>
      <c r="G218" s="36" t="str">
        <f>IF(B218=0,"",IF(B218="","",IF(B218&gt;0,"j","")))</f>
        <v/>
      </c>
    </row>
    <row r="219" spans="1:8" ht="15" hidden="1" customHeight="1" x14ac:dyDescent="0.25">
      <c r="A219" s="43">
        <v>47665</v>
      </c>
      <c r="B219" s="31"/>
      <c r="C219" s="31" t="str">
        <f t="shared" si="76"/>
        <v/>
      </c>
      <c r="D219" s="32"/>
      <c r="E219" s="32" t="str">
        <f t="shared" si="77"/>
        <v/>
      </c>
      <c r="G219" s="36" t="str">
        <f>IF(B219=0,"",IF(B219="","",IF(B219&gt;0,"j","")))</f>
        <v/>
      </c>
    </row>
    <row r="220" spans="1:8" ht="15" hidden="1" customHeight="1" x14ac:dyDescent="0.25">
      <c r="A220" s="43">
        <v>47696</v>
      </c>
      <c r="B220" s="31"/>
      <c r="C220" s="31" t="str">
        <f t="shared" si="76"/>
        <v/>
      </c>
      <c r="D220" s="32"/>
      <c r="E220" s="32" t="str">
        <f t="shared" si="77"/>
        <v/>
      </c>
      <c r="G220" s="36" t="str">
        <f>IF(B220=0,"",IF(B220="","",IF(B220&gt;0,"a","")))</f>
        <v/>
      </c>
    </row>
    <row r="221" spans="1:8" ht="15" hidden="1" customHeight="1" x14ac:dyDescent="0.25">
      <c r="A221" s="43">
        <v>47727</v>
      </c>
      <c r="B221" s="31"/>
      <c r="C221" s="31" t="str">
        <f t="shared" si="76"/>
        <v/>
      </c>
      <c r="D221" s="32"/>
      <c r="E221" s="32" t="str">
        <f t="shared" si="77"/>
        <v/>
      </c>
      <c r="G221" s="36" t="str">
        <f>IF(B221=0,"",IF(B221="","",IF(B221&gt;0,"s","")))</f>
        <v/>
      </c>
    </row>
    <row r="222" spans="1:8" ht="15" hidden="1" customHeight="1" x14ac:dyDescent="0.25">
      <c r="A222" s="43">
        <v>47757</v>
      </c>
      <c r="B222" s="31"/>
      <c r="C222" s="31" t="str">
        <f t="shared" si="76"/>
        <v/>
      </c>
      <c r="D222" s="32"/>
      <c r="E222" s="32" t="str">
        <f t="shared" si="77"/>
        <v/>
      </c>
      <c r="G222" s="36" t="str">
        <f>IF(B222=0,"",IF(B222="","",IF(B222&gt;0,"o","")))</f>
        <v/>
      </c>
    </row>
    <row r="223" spans="1:8" ht="15" hidden="1" customHeight="1" x14ac:dyDescent="0.25">
      <c r="A223" s="43">
        <v>47788</v>
      </c>
      <c r="B223" s="31"/>
      <c r="C223" s="31" t="str">
        <f t="shared" si="76"/>
        <v/>
      </c>
      <c r="D223" s="32"/>
      <c r="E223" s="32" t="str">
        <f t="shared" si="77"/>
        <v/>
      </c>
      <c r="G223" s="36" t="str">
        <f>IF(B223=0,"",IF(B223="","",IF(B223&gt;0,"n","")))</f>
        <v/>
      </c>
    </row>
    <row r="224" spans="1:8" ht="15" hidden="1" customHeight="1" x14ac:dyDescent="0.25">
      <c r="A224" s="44">
        <v>47818</v>
      </c>
      <c r="B224" s="33"/>
      <c r="C224" s="33" t="str">
        <f t="shared" si="76"/>
        <v/>
      </c>
      <c r="D224" s="34"/>
      <c r="E224" s="34" t="str">
        <f t="shared" si="77"/>
        <v/>
      </c>
      <c r="G224" s="36" t="str">
        <f>IF(B224=0,"",IF(B224="","",IF(B224&gt;0,"d","")))</f>
        <v/>
      </c>
    </row>
    <row r="225" spans="1:7" ht="15" hidden="1" customHeight="1" x14ac:dyDescent="0.25">
      <c r="A225" s="45">
        <v>47849</v>
      </c>
      <c r="B225" s="35"/>
      <c r="C225" s="35" t="str">
        <f t="shared" si="76"/>
        <v/>
      </c>
      <c r="D225" s="27"/>
      <c r="E225" s="27" t="str">
        <f t="shared" si="77"/>
        <v/>
      </c>
      <c r="G225" s="36" t="str">
        <f>IF(B225=0,"",IF(B225="","",IF(B225&gt;0,G213+1,"")))</f>
        <v/>
      </c>
    </row>
    <row r="226" spans="1:7" ht="15" hidden="1" customHeight="1" x14ac:dyDescent="0.25">
      <c r="A226" s="40">
        <v>47880</v>
      </c>
      <c r="B226" s="27"/>
      <c r="C226" s="27" t="str">
        <f t="shared" si="76"/>
        <v/>
      </c>
      <c r="D226" s="27"/>
      <c r="E226" s="27" t="str">
        <f t="shared" si="77"/>
        <v/>
      </c>
      <c r="G226" s="36" t="str">
        <f>IF(B226=0,"",IF(B226="","",IF(B226&gt;0,"f","")))</f>
        <v/>
      </c>
    </row>
    <row r="227" spans="1:7" ht="15" hidden="1" customHeight="1" x14ac:dyDescent="0.25">
      <c r="A227" s="40">
        <v>47908</v>
      </c>
      <c r="B227" s="27"/>
      <c r="C227" s="27" t="str">
        <f t="shared" si="76"/>
        <v/>
      </c>
      <c r="D227" s="27"/>
      <c r="E227" s="27" t="str">
        <f t="shared" si="77"/>
        <v/>
      </c>
      <c r="G227" s="37" t="str">
        <f>IF(B227=0,"",IF(B227="","",IF(B227&gt;0,"m","")))</f>
        <v/>
      </c>
    </row>
    <row r="228" spans="1:7" ht="15" hidden="1" customHeight="1" x14ac:dyDescent="0.25">
      <c r="A228" s="40">
        <v>47939</v>
      </c>
      <c r="B228" s="27"/>
      <c r="C228" s="27" t="str">
        <f t="shared" si="76"/>
        <v/>
      </c>
      <c r="D228" s="27"/>
      <c r="E228" s="27" t="str">
        <f t="shared" si="77"/>
        <v/>
      </c>
      <c r="G228" s="37" t="str">
        <f>IF(B228=0,"",IF(B228="","",IF(B228&gt;0,"a","")))</f>
        <v/>
      </c>
    </row>
    <row r="229" spans="1:7" ht="15" hidden="1" customHeight="1" x14ac:dyDescent="0.25">
      <c r="A229" s="40">
        <v>47969</v>
      </c>
      <c r="B229" s="27"/>
      <c r="C229" s="27" t="str">
        <f t="shared" si="76"/>
        <v/>
      </c>
      <c r="D229" s="27"/>
      <c r="E229" s="27" t="str">
        <f t="shared" si="77"/>
        <v/>
      </c>
      <c r="G229" s="36" t="str">
        <f>IF(B229=0,"",IF(B229="","",IF(B229&gt;0,"m","")))</f>
        <v/>
      </c>
    </row>
    <row r="230" spans="1:7" ht="15" hidden="1" customHeight="1" x14ac:dyDescent="0.25">
      <c r="A230" s="40">
        <v>48000</v>
      </c>
      <c r="B230" s="27"/>
      <c r="C230" s="27" t="str">
        <f t="shared" si="76"/>
        <v/>
      </c>
      <c r="D230" s="27"/>
      <c r="E230" s="27" t="str">
        <f t="shared" si="77"/>
        <v/>
      </c>
      <c r="G230" s="36" t="str">
        <f>IF(B230=0,"",IF(B230="","",IF(B230&gt;0,"j","")))</f>
        <v/>
      </c>
    </row>
    <row r="231" spans="1:7" ht="15" hidden="1" customHeight="1" x14ac:dyDescent="0.25">
      <c r="A231" s="40">
        <v>48030</v>
      </c>
      <c r="B231" s="27"/>
      <c r="C231" s="27" t="str">
        <f t="shared" si="76"/>
        <v/>
      </c>
      <c r="D231" s="27"/>
      <c r="E231" s="27" t="str">
        <f t="shared" si="77"/>
        <v/>
      </c>
      <c r="G231" s="36" t="str">
        <f>IF(B231=0,"",IF(B231="","",IF(B231&gt;0,"j","")))</f>
        <v/>
      </c>
    </row>
    <row r="232" spans="1:7" ht="15" hidden="1" customHeight="1" x14ac:dyDescent="0.25">
      <c r="A232" s="40">
        <v>48061</v>
      </c>
      <c r="B232" s="27"/>
      <c r="C232" s="27" t="str">
        <f t="shared" si="76"/>
        <v/>
      </c>
      <c r="D232" s="27"/>
      <c r="E232" s="27" t="str">
        <f t="shared" si="77"/>
        <v/>
      </c>
      <c r="G232" s="36" t="str">
        <f>IF(B232=0,"",IF(B232="","",IF(B232&gt;0,"a","")))</f>
        <v/>
      </c>
    </row>
    <row r="233" spans="1:7" ht="15" hidden="1" customHeight="1" x14ac:dyDescent="0.25">
      <c r="A233" s="40">
        <v>48092</v>
      </c>
      <c r="B233" s="27"/>
      <c r="C233" s="27" t="str">
        <f t="shared" si="76"/>
        <v/>
      </c>
      <c r="D233" s="27"/>
      <c r="E233" s="27" t="str">
        <f t="shared" si="77"/>
        <v/>
      </c>
      <c r="G233" s="36" t="str">
        <f>IF(B233=0,"",IF(B233="","",IF(B233&gt;0,"s","")))</f>
        <v/>
      </c>
    </row>
    <row r="234" spans="1:7" ht="15" hidden="1" customHeight="1" x14ac:dyDescent="0.25">
      <c r="A234" s="40">
        <v>48122</v>
      </c>
      <c r="B234" s="27"/>
      <c r="C234" s="27" t="str">
        <f t="shared" si="76"/>
        <v/>
      </c>
      <c r="D234" s="27"/>
      <c r="E234" s="27" t="str">
        <f t="shared" si="77"/>
        <v/>
      </c>
      <c r="G234" s="36" t="str">
        <f>IF(B234=0,"",IF(B234="","",IF(B234&gt;0,"o","")))</f>
        <v/>
      </c>
    </row>
    <row r="235" spans="1:7" ht="15" hidden="1" customHeight="1" x14ac:dyDescent="0.25">
      <c r="A235" s="40">
        <v>48153</v>
      </c>
      <c r="B235" s="27"/>
      <c r="C235" s="27" t="str">
        <f t="shared" si="76"/>
        <v/>
      </c>
      <c r="D235" s="27"/>
      <c r="E235" s="27" t="str">
        <f t="shared" si="77"/>
        <v/>
      </c>
      <c r="G235" s="36" t="str">
        <f>IF(B235=0,"",IF(B235="","",IF(B235&gt;0,"n","")))</f>
        <v/>
      </c>
    </row>
    <row r="236" spans="1:7" ht="15" hidden="1" customHeight="1" x14ac:dyDescent="0.25">
      <c r="A236" s="41">
        <v>48183</v>
      </c>
      <c r="B236" s="28"/>
      <c r="C236" s="28" t="str">
        <f t="shared" si="76"/>
        <v/>
      </c>
      <c r="D236" s="28"/>
      <c r="E236" s="28" t="str">
        <f t="shared" si="77"/>
        <v/>
      </c>
      <c r="G236" s="36" t="str">
        <f>IF(B236=0,"",IF(B236="","",IF(B236&gt;0,"d","")))</f>
        <v/>
      </c>
    </row>
    <row r="237" spans="1:7" ht="15" hidden="1" customHeight="1" x14ac:dyDescent="0.25">
      <c r="A237" s="42">
        <v>48214</v>
      </c>
      <c r="B237" s="29"/>
      <c r="C237" s="29" t="str">
        <f t="shared" si="76"/>
        <v/>
      </c>
      <c r="D237" s="30"/>
      <c r="E237" s="30" t="str">
        <f t="shared" si="77"/>
        <v/>
      </c>
    </row>
    <row r="238" spans="1:7" ht="17.25" hidden="1" customHeight="1" x14ac:dyDescent="0.25">
      <c r="A238" s="43">
        <v>48245</v>
      </c>
      <c r="B238" s="31"/>
      <c r="C238" s="31" t="str">
        <f t="shared" si="76"/>
        <v/>
      </c>
      <c r="D238" s="32"/>
      <c r="E238" s="32" t="str">
        <f t="shared" si="77"/>
        <v/>
      </c>
    </row>
    <row r="239" spans="1:7" ht="17.25" hidden="1" customHeight="1" x14ac:dyDescent="0.25">
      <c r="A239" s="43">
        <v>48274</v>
      </c>
      <c r="B239" s="31"/>
      <c r="C239" s="31" t="str">
        <f t="shared" si="76"/>
        <v/>
      </c>
      <c r="D239" s="32"/>
      <c r="E239" s="32" t="str">
        <f t="shared" si="77"/>
        <v/>
      </c>
    </row>
    <row r="240" spans="1:7" ht="17.25" hidden="1" customHeight="1" x14ac:dyDescent="0.25">
      <c r="A240" s="43">
        <v>48305</v>
      </c>
      <c r="B240" s="31"/>
      <c r="C240" s="31" t="str">
        <f t="shared" si="76"/>
        <v/>
      </c>
      <c r="D240" s="32"/>
      <c r="E240" s="32" t="str">
        <f t="shared" si="77"/>
        <v/>
      </c>
    </row>
    <row r="241" spans="1:5" ht="17.25" hidden="1" customHeight="1" x14ac:dyDescent="0.25">
      <c r="A241" s="43">
        <v>48335</v>
      </c>
      <c r="B241" s="31"/>
      <c r="C241" s="31" t="str">
        <f t="shared" si="76"/>
        <v/>
      </c>
      <c r="D241" s="32"/>
      <c r="E241" s="32" t="str">
        <f t="shared" si="77"/>
        <v/>
      </c>
    </row>
    <row r="242" spans="1:5" ht="17.25" hidden="1" customHeight="1" x14ac:dyDescent="0.25">
      <c r="A242" s="43">
        <v>48366</v>
      </c>
      <c r="B242" s="31"/>
      <c r="C242" s="31" t="str">
        <f t="shared" si="76"/>
        <v/>
      </c>
      <c r="D242" s="32"/>
      <c r="E242" s="32" t="str">
        <f t="shared" si="77"/>
        <v/>
      </c>
    </row>
    <row r="243" spans="1:5" ht="17.25" hidden="1" customHeight="1" x14ac:dyDescent="0.25">
      <c r="A243" s="43">
        <v>48396</v>
      </c>
      <c r="B243" s="31"/>
      <c r="C243" s="31" t="str">
        <f t="shared" si="76"/>
        <v/>
      </c>
      <c r="D243" s="32"/>
      <c r="E243" s="32" t="str">
        <f t="shared" si="77"/>
        <v/>
      </c>
    </row>
    <row r="244" spans="1:5" ht="17.25" hidden="1" customHeight="1" x14ac:dyDescent="0.25">
      <c r="A244" s="43">
        <v>48427</v>
      </c>
      <c r="B244" s="31"/>
      <c r="C244" s="31" t="str">
        <f t="shared" si="76"/>
        <v/>
      </c>
      <c r="D244" s="32"/>
      <c r="E244" s="32" t="str">
        <f t="shared" si="77"/>
        <v/>
      </c>
    </row>
    <row r="245" spans="1:5" ht="17.25" hidden="1" customHeight="1" x14ac:dyDescent="0.25">
      <c r="A245" s="43">
        <v>48458</v>
      </c>
      <c r="B245" s="31"/>
      <c r="C245" s="31" t="str">
        <f t="shared" si="76"/>
        <v/>
      </c>
      <c r="D245" s="32"/>
      <c r="E245" s="32" t="str">
        <f t="shared" si="77"/>
        <v/>
      </c>
    </row>
    <row r="246" spans="1:5" ht="17.25" hidden="1" customHeight="1" x14ac:dyDescent="0.25">
      <c r="A246" s="43">
        <v>48488</v>
      </c>
      <c r="B246" s="31"/>
      <c r="C246" s="31" t="str">
        <f t="shared" si="76"/>
        <v/>
      </c>
      <c r="D246" s="32"/>
      <c r="E246" s="32" t="str">
        <f t="shared" si="77"/>
        <v/>
      </c>
    </row>
    <row r="247" spans="1:5" ht="17.25" hidden="1" customHeight="1" x14ac:dyDescent="0.25">
      <c r="A247" s="43">
        <v>48519</v>
      </c>
      <c r="B247" s="31"/>
      <c r="C247" s="31" t="str">
        <f t="shared" si="76"/>
        <v/>
      </c>
      <c r="D247" s="32"/>
      <c r="E247" s="32" t="str">
        <f t="shared" si="77"/>
        <v/>
      </c>
    </row>
    <row r="248" spans="1:5" ht="17.25" hidden="1" customHeight="1" x14ac:dyDescent="0.25">
      <c r="A248" s="44">
        <v>48549</v>
      </c>
      <c r="B248" s="33"/>
      <c r="C248" s="33" t="str">
        <f t="shared" si="76"/>
        <v/>
      </c>
      <c r="D248" s="34"/>
      <c r="E248" s="34" t="str">
        <f t="shared" si="77"/>
        <v/>
      </c>
    </row>
    <row r="249" spans="1:5" ht="17.25" hidden="1" customHeight="1" x14ac:dyDescent="0.25">
      <c r="A249" s="45">
        <v>48580</v>
      </c>
      <c r="B249" s="35"/>
      <c r="C249" s="35" t="str">
        <f t="shared" si="76"/>
        <v/>
      </c>
      <c r="D249" s="27"/>
      <c r="E249" s="27" t="str">
        <f t="shared" si="77"/>
        <v/>
      </c>
    </row>
    <row r="250" spans="1:5" ht="17.25" hidden="1" customHeight="1" x14ac:dyDescent="0.25">
      <c r="A250" s="40">
        <v>48611</v>
      </c>
      <c r="B250" s="27"/>
      <c r="C250" s="27" t="str">
        <f t="shared" si="76"/>
        <v/>
      </c>
      <c r="D250" s="27"/>
      <c r="E250" s="27" t="str">
        <f t="shared" si="77"/>
        <v/>
      </c>
    </row>
    <row r="251" spans="1:5" ht="17.25" hidden="1" customHeight="1" x14ac:dyDescent="0.25">
      <c r="A251" s="40">
        <v>48639</v>
      </c>
      <c r="B251" s="27"/>
      <c r="C251" s="27" t="str">
        <f t="shared" si="76"/>
        <v/>
      </c>
      <c r="D251" s="27"/>
      <c r="E251" s="27" t="str">
        <f t="shared" si="77"/>
        <v/>
      </c>
    </row>
    <row r="252" spans="1:5" ht="17.25" hidden="1" customHeight="1" x14ac:dyDescent="0.25">
      <c r="A252" s="40">
        <v>48670</v>
      </c>
      <c r="B252" s="27"/>
      <c r="C252" s="27" t="str">
        <f t="shared" si="76"/>
        <v/>
      </c>
      <c r="D252" s="27"/>
      <c r="E252" s="27" t="str">
        <f t="shared" si="77"/>
        <v/>
      </c>
    </row>
    <row r="253" spans="1:5" ht="17.25" hidden="1" customHeight="1" x14ac:dyDescent="0.25">
      <c r="A253" s="40">
        <v>48700</v>
      </c>
      <c r="B253" s="27"/>
      <c r="C253" s="27" t="str">
        <f t="shared" si="76"/>
        <v/>
      </c>
      <c r="D253" s="27"/>
      <c r="E253" s="27" t="str">
        <f t="shared" si="77"/>
        <v/>
      </c>
    </row>
    <row r="254" spans="1:5" ht="17.25" hidden="1" customHeight="1" x14ac:dyDescent="0.25">
      <c r="A254" s="40">
        <v>48731</v>
      </c>
      <c r="B254" s="27"/>
      <c r="C254" s="27" t="str">
        <f t="shared" si="76"/>
        <v/>
      </c>
      <c r="D254" s="27"/>
      <c r="E254" s="27" t="str">
        <f t="shared" si="77"/>
        <v/>
      </c>
    </row>
    <row r="255" spans="1:5" ht="17.25" hidden="1" customHeight="1" x14ac:dyDescent="0.25">
      <c r="A255" s="40">
        <v>48761</v>
      </c>
      <c r="B255" s="27"/>
      <c r="C255" s="27" t="str">
        <f t="shared" si="76"/>
        <v/>
      </c>
      <c r="D255" s="27"/>
      <c r="E255" s="27" t="str">
        <f t="shared" si="77"/>
        <v/>
      </c>
    </row>
    <row r="256" spans="1:5" ht="17.25" hidden="1" customHeight="1" x14ac:dyDescent="0.25">
      <c r="A256" s="40">
        <v>48792</v>
      </c>
      <c r="B256" s="27"/>
      <c r="C256" s="27" t="str">
        <f t="shared" si="76"/>
        <v/>
      </c>
      <c r="D256" s="27"/>
      <c r="E256" s="27" t="str">
        <f t="shared" si="77"/>
        <v/>
      </c>
    </row>
    <row r="257" spans="1:5" ht="17.25" hidden="1" customHeight="1" x14ac:dyDescent="0.25">
      <c r="A257" s="40">
        <v>48823</v>
      </c>
      <c r="B257" s="27"/>
      <c r="C257" s="27" t="str">
        <f t="shared" si="76"/>
        <v/>
      </c>
      <c r="D257" s="27"/>
      <c r="E257" s="27" t="str">
        <f t="shared" si="77"/>
        <v/>
      </c>
    </row>
    <row r="258" spans="1:5" ht="17.25" hidden="1" customHeight="1" x14ac:dyDescent="0.25">
      <c r="A258" s="40">
        <v>48853</v>
      </c>
      <c r="B258" s="27"/>
      <c r="C258" s="27" t="str">
        <f t="shared" si="76"/>
        <v/>
      </c>
      <c r="D258" s="27"/>
      <c r="E258" s="27" t="str">
        <f t="shared" si="77"/>
        <v/>
      </c>
    </row>
    <row r="259" spans="1:5" ht="17.25" hidden="1" customHeight="1" x14ac:dyDescent="0.25">
      <c r="A259" s="40">
        <v>48884</v>
      </c>
      <c r="B259" s="27"/>
      <c r="C259" s="27" t="str">
        <f t="shared" si="76"/>
        <v/>
      </c>
      <c r="D259" s="27"/>
      <c r="E259" s="27" t="str">
        <f t="shared" si="77"/>
        <v/>
      </c>
    </row>
    <row r="260" spans="1:5" ht="17.25" hidden="1" customHeight="1" x14ac:dyDescent="0.25">
      <c r="A260" s="41">
        <v>48914</v>
      </c>
      <c r="B260" s="28"/>
      <c r="C260" s="28" t="str">
        <f t="shared" si="76"/>
        <v/>
      </c>
      <c r="D260" s="28"/>
      <c r="E260" s="28" t="str">
        <f t="shared" si="77"/>
        <v/>
      </c>
    </row>
    <row r="261" spans="1:5" ht="17.25" hidden="1" customHeight="1" x14ac:dyDescent="0.25">
      <c r="A261" s="42">
        <v>48945</v>
      </c>
      <c r="B261" s="29"/>
      <c r="C261" s="29" t="str">
        <f t="shared" si="76"/>
        <v/>
      </c>
      <c r="D261" s="30"/>
      <c r="E261" s="30" t="str">
        <f t="shared" si="77"/>
        <v/>
      </c>
    </row>
    <row r="262" spans="1:5" ht="17.25" hidden="1" customHeight="1" x14ac:dyDescent="0.25">
      <c r="A262" s="43">
        <v>48976</v>
      </c>
      <c r="B262" s="31"/>
      <c r="C262" s="31" t="str">
        <f t="shared" si="76"/>
        <v/>
      </c>
      <c r="D262" s="32"/>
      <c r="E262" s="32" t="str">
        <f t="shared" si="77"/>
        <v/>
      </c>
    </row>
    <row r="263" spans="1:5" ht="17.25" hidden="1" customHeight="1" x14ac:dyDescent="0.25">
      <c r="A263" s="43">
        <v>49004</v>
      </c>
      <c r="B263" s="31"/>
      <c r="C263" s="31" t="str">
        <f t="shared" si="76"/>
        <v/>
      </c>
      <c r="D263" s="32"/>
      <c r="E263" s="32" t="str">
        <f t="shared" si="77"/>
        <v/>
      </c>
    </row>
    <row r="264" spans="1:5" ht="17.25" hidden="1" customHeight="1" x14ac:dyDescent="0.25">
      <c r="A264" s="43">
        <v>49035</v>
      </c>
      <c r="B264" s="31"/>
      <c r="C264" s="31" t="str">
        <f t="shared" si="76"/>
        <v/>
      </c>
      <c r="D264" s="32"/>
      <c r="E264" s="32" t="str">
        <f t="shared" si="77"/>
        <v/>
      </c>
    </row>
    <row r="265" spans="1:5" ht="17.25" hidden="1" customHeight="1" x14ac:dyDescent="0.25">
      <c r="A265" s="43">
        <v>49065</v>
      </c>
      <c r="B265" s="31"/>
      <c r="C265" s="31" t="str">
        <f t="shared" si="76"/>
        <v/>
      </c>
      <c r="D265" s="32"/>
      <c r="E265" s="32" t="str">
        <f t="shared" si="77"/>
        <v/>
      </c>
    </row>
    <row r="266" spans="1:5" ht="17.25" hidden="1" customHeight="1" x14ac:dyDescent="0.25">
      <c r="A266" s="43">
        <v>49096</v>
      </c>
      <c r="B266" s="31"/>
      <c r="C266" s="31" t="str">
        <f t="shared" si="76"/>
        <v/>
      </c>
      <c r="D266" s="32"/>
      <c r="E266" s="32" t="str">
        <f t="shared" si="77"/>
        <v/>
      </c>
    </row>
    <row r="267" spans="1:5" ht="17.25" hidden="1" customHeight="1" x14ac:dyDescent="0.25">
      <c r="A267" s="43">
        <v>49126</v>
      </c>
      <c r="B267" s="31"/>
      <c r="C267" s="31" t="str">
        <f t="shared" si="76"/>
        <v/>
      </c>
      <c r="D267" s="32"/>
      <c r="E267" s="32" t="str">
        <f t="shared" si="77"/>
        <v/>
      </c>
    </row>
    <row r="268" spans="1:5" ht="17.25" hidden="1" customHeight="1" x14ac:dyDescent="0.25">
      <c r="A268" s="43">
        <v>49157</v>
      </c>
      <c r="B268" s="31"/>
      <c r="C268" s="31" t="str">
        <f t="shared" si="76"/>
        <v/>
      </c>
      <c r="D268" s="32"/>
      <c r="E268" s="32" t="str">
        <f t="shared" si="77"/>
        <v/>
      </c>
    </row>
    <row r="269" spans="1:5" ht="17.25" hidden="1" customHeight="1" x14ac:dyDescent="0.25">
      <c r="A269" s="43">
        <v>49188</v>
      </c>
      <c r="B269" s="31"/>
      <c r="C269" s="31" t="str">
        <f t="shared" si="76"/>
        <v/>
      </c>
      <c r="D269" s="32"/>
      <c r="E269" s="32" t="str">
        <f t="shared" si="77"/>
        <v/>
      </c>
    </row>
    <row r="270" spans="1:5" ht="17.25" hidden="1" customHeight="1" x14ac:dyDescent="0.25">
      <c r="A270" s="43">
        <v>49218</v>
      </c>
      <c r="B270" s="31"/>
      <c r="C270" s="31" t="str">
        <f t="shared" si="76"/>
        <v/>
      </c>
      <c r="D270" s="32"/>
      <c r="E270" s="32" t="str">
        <f t="shared" si="77"/>
        <v/>
      </c>
    </row>
    <row r="271" spans="1:5" ht="17.25" hidden="1" customHeight="1" x14ac:dyDescent="0.25">
      <c r="A271" s="43">
        <v>49249</v>
      </c>
      <c r="B271" s="31"/>
      <c r="C271" s="31" t="str">
        <f t="shared" si="76"/>
        <v/>
      </c>
      <c r="D271" s="32"/>
      <c r="E271" s="32" t="str">
        <f t="shared" si="77"/>
        <v/>
      </c>
    </row>
    <row r="272" spans="1:5" ht="17.25" hidden="1" customHeight="1" x14ac:dyDescent="0.25">
      <c r="A272" s="44">
        <v>49279</v>
      </c>
      <c r="B272" s="33"/>
      <c r="C272" s="33" t="str">
        <f t="shared" si="76"/>
        <v/>
      </c>
      <c r="D272" s="34"/>
      <c r="E272" s="34" t="str">
        <f t="shared" si="77"/>
        <v/>
      </c>
    </row>
    <row r="273" spans="1:5" ht="17.25" hidden="1" customHeight="1" x14ac:dyDescent="0.25">
      <c r="A273" s="45">
        <v>49310</v>
      </c>
      <c r="B273" s="35"/>
      <c r="C273" s="35" t="str">
        <f t="shared" si="76"/>
        <v/>
      </c>
      <c r="D273" s="27"/>
      <c r="E273" s="27" t="str">
        <f t="shared" si="77"/>
        <v/>
      </c>
    </row>
    <row r="274" spans="1:5" ht="17.25" hidden="1" customHeight="1" x14ac:dyDescent="0.25">
      <c r="A274" s="40">
        <v>49341</v>
      </c>
      <c r="B274" s="27"/>
      <c r="C274" s="27" t="str">
        <f t="shared" si="76"/>
        <v/>
      </c>
      <c r="D274" s="27"/>
      <c r="E274" s="27" t="str">
        <f t="shared" si="77"/>
        <v/>
      </c>
    </row>
    <row r="275" spans="1:5" ht="17.25" hidden="1" customHeight="1" x14ac:dyDescent="0.25">
      <c r="A275" s="40">
        <v>49369</v>
      </c>
      <c r="B275" s="27"/>
      <c r="C275" s="27" t="str">
        <f t="shared" si="76"/>
        <v/>
      </c>
      <c r="D275" s="27"/>
      <c r="E275" s="27" t="str">
        <f t="shared" si="77"/>
        <v/>
      </c>
    </row>
    <row r="276" spans="1:5" ht="17.25" hidden="1" customHeight="1" x14ac:dyDescent="0.25">
      <c r="A276" s="40">
        <v>49400</v>
      </c>
      <c r="B276" s="27"/>
      <c r="C276" s="27" t="str">
        <f t="shared" si="76"/>
        <v/>
      </c>
      <c r="D276" s="27"/>
      <c r="E276" s="27" t="str">
        <f t="shared" si="77"/>
        <v/>
      </c>
    </row>
    <row r="277" spans="1:5" ht="17.25" hidden="1" customHeight="1" x14ac:dyDescent="0.25">
      <c r="A277" s="40">
        <v>49430</v>
      </c>
      <c r="B277" s="27"/>
      <c r="C277" s="27" t="str">
        <f t="shared" ref="C277:C340" si="78">IFERROR(IF(B277/B265*100-100=-100,"",B277/B265*100-100),"")</f>
        <v/>
      </c>
      <c r="D277" s="27"/>
      <c r="E277" s="27" t="str">
        <f t="shared" si="77"/>
        <v/>
      </c>
    </row>
    <row r="278" spans="1:5" ht="17.25" hidden="1" customHeight="1" x14ac:dyDescent="0.25">
      <c r="A278" s="40">
        <v>49461</v>
      </c>
      <c r="B278" s="27"/>
      <c r="C278" s="27" t="str">
        <f t="shared" si="78"/>
        <v/>
      </c>
      <c r="D278" s="27"/>
      <c r="E278" s="27" t="str">
        <f t="shared" ref="E278:E341" si="79">IFERROR(IF(D278/D266*100-100=-100,"",D278/D266*100-100),"")</f>
        <v/>
      </c>
    </row>
    <row r="279" spans="1:5" ht="17.25" hidden="1" customHeight="1" x14ac:dyDescent="0.25">
      <c r="A279" s="40">
        <v>49491</v>
      </c>
      <c r="B279" s="27"/>
      <c r="C279" s="27" t="str">
        <f t="shared" si="78"/>
        <v/>
      </c>
      <c r="D279" s="27"/>
      <c r="E279" s="27" t="str">
        <f t="shared" si="79"/>
        <v/>
      </c>
    </row>
    <row r="280" spans="1:5" ht="17.25" hidden="1" customHeight="1" x14ac:dyDescent="0.25">
      <c r="A280" s="40">
        <v>49522</v>
      </c>
      <c r="B280" s="27"/>
      <c r="C280" s="27" t="str">
        <f t="shared" si="78"/>
        <v/>
      </c>
      <c r="D280" s="27"/>
      <c r="E280" s="27" t="str">
        <f t="shared" si="79"/>
        <v/>
      </c>
    </row>
    <row r="281" spans="1:5" ht="17.25" hidden="1" customHeight="1" x14ac:dyDescent="0.25">
      <c r="A281" s="40">
        <v>49553</v>
      </c>
      <c r="B281" s="27"/>
      <c r="C281" s="27" t="str">
        <f t="shared" si="78"/>
        <v/>
      </c>
      <c r="D281" s="27"/>
      <c r="E281" s="27" t="str">
        <f t="shared" si="79"/>
        <v/>
      </c>
    </row>
    <row r="282" spans="1:5" ht="17.25" hidden="1" customHeight="1" x14ac:dyDescent="0.25">
      <c r="A282" s="40">
        <v>49583</v>
      </c>
      <c r="B282" s="27"/>
      <c r="C282" s="27" t="str">
        <f t="shared" si="78"/>
        <v/>
      </c>
      <c r="D282" s="27"/>
      <c r="E282" s="27" t="str">
        <f t="shared" si="79"/>
        <v/>
      </c>
    </row>
    <row r="283" spans="1:5" ht="17.25" hidden="1" customHeight="1" x14ac:dyDescent="0.25">
      <c r="A283" s="40">
        <v>49614</v>
      </c>
      <c r="B283" s="27"/>
      <c r="C283" s="27" t="str">
        <f t="shared" si="78"/>
        <v/>
      </c>
      <c r="D283" s="27"/>
      <c r="E283" s="27" t="str">
        <f t="shared" si="79"/>
        <v/>
      </c>
    </row>
    <row r="284" spans="1:5" ht="17.25" hidden="1" customHeight="1" x14ac:dyDescent="0.25">
      <c r="A284" s="41">
        <v>49644</v>
      </c>
      <c r="B284" s="28"/>
      <c r="C284" s="28" t="str">
        <f t="shared" si="78"/>
        <v/>
      </c>
      <c r="D284" s="28"/>
      <c r="E284" s="28" t="str">
        <f t="shared" si="79"/>
        <v/>
      </c>
    </row>
    <row r="285" spans="1:5" ht="17.25" hidden="1" customHeight="1" x14ac:dyDescent="0.25">
      <c r="A285" s="42">
        <v>49675</v>
      </c>
      <c r="B285" s="29"/>
      <c r="C285" s="29" t="str">
        <f t="shared" si="78"/>
        <v/>
      </c>
      <c r="D285" s="30"/>
      <c r="E285" s="30" t="str">
        <f t="shared" si="79"/>
        <v/>
      </c>
    </row>
    <row r="286" spans="1:5" ht="17.25" hidden="1" customHeight="1" x14ac:dyDescent="0.25">
      <c r="A286" s="43">
        <v>49706</v>
      </c>
      <c r="B286" s="31"/>
      <c r="C286" s="31" t="str">
        <f t="shared" si="78"/>
        <v/>
      </c>
      <c r="D286" s="32"/>
      <c r="E286" s="32" t="str">
        <f t="shared" si="79"/>
        <v/>
      </c>
    </row>
    <row r="287" spans="1:5" ht="17.25" hidden="1" customHeight="1" x14ac:dyDescent="0.25">
      <c r="A287" s="43">
        <v>49735</v>
      </c>
      <c r="B287" s="31"/>
      <c r="C287" s="31" t="str">
        <f t="shared" si="78"/>
        <v/>
      </c>
      <c r="D287" s="32"/>
      <c r="E287" s="32" t="str">
        <f t="shared" si="79"/>
        <v/>
      </c>
    </row>
    <row r="288" spans="1:5" ht="17.25" hidden="1" customHeight="1" x14ac:dyDescent="0.25">
      <c r="A288" s="43">
        <v>49766</v>
      </c>
      <c r="B288" s="31"/>
      <c r="C288" s="31" t="str">
        <f t="shared" si="78"/>
        <v/>
      </c>
      <c r="D288" s="32"/>
      <c r="E288" s="32" t="str">
        <f t="shared" si="79"/>
        <v/>
      </c>
    </row>
    <row r="289" spans="1:5" ht="17.25" hidden="1" customHeight="1" x14ac:dyDescent="0.25">
      <c r="A289" s="43">
        <v>49796</v>
      </c>
      <c r="B289" s="31"/>
      <c r="C289" s="31" t="str">
        <f t="shared" si="78"/>
        <v/>
      </c>
      <c r="D289" s="32"/>
      <c r="E289" s="32" t="str">
        <f t="shared" si="79"/>
        <v/>
      </c>
    </row>
    <row r="290" spans="1:5" ht="17.25" hidden="1" customHeight="1" x14ac:dyDescent="0.25">
      <c r="A290" s="43">
        <v>49827</v>
      </c>
      <c r="B290" s="31"/>
      <c r="C290" s="31" t="str">
        <f t="shared" si="78"/>
        <v/>
      </c>
      <c r="D290" s="32"/>
      <c r="E290" s="32" t="str">
        <f t="shared" si="79"/>
        <v/>
      </c>
    </row>
    <row r="291" spans="1:5" ht="17.25" hidden="1" customHeight="1" x14ac:dyDescent="0.25">
      <c r="A291" s="43">
        <v>49857</v>
      </c>
      <c r="B291" s="31"/>
      <c r="C291" s="31" t="str">
        <f t="shared" si="78"/>
        <v/>
      </c>
      <c r="D291" s="32"/>
      <c r="E291" s="32" t="str">
        <f t="shared" si="79"/>
        <v/>
      </c>
    </row>
    <row r="292" spans="1:5" ht="17.25" hidden="1" customHeight="1" x14ac:dyDescent="0.25">
      <c r="A292" s="43">
        <v>49888</v>
      </c>
      <c r="B292" s="31"/>
      <c r="C292" s="31" t="str">
        <f t="shared" si="78"/>
        <v/>
      </c>
      <c r="D292" s="32"/>
      <c r="E292" s="32" t="str">
        <f t="shared" si="79"/>
        <v/>
      </c>
    </row>
    <row r="293" spans="1:5" ht="17.25" hidden="1" customHeight="1" x14ac:dyDescent="0.25">
      <c r="A293" s="43">
        <v>49919</v>
      </c>
      <c r="B293" s="31"/>
      <c r="C293" s="31" t="str">
        <f t="shared" si="78"/>
        <v/>
      </c>
      <c r="D293" s="32"/>
      <c r="E293" s="32" t="str">
        <f t="shared" si="79"/>
        <v/>
      </c>
    </row>
    <row r="294" spans="1:5" ht="17.25" hidden="1" customHeight="1" x14ac:dyDescent="0.25">
      <c r="A294" s="43">
        <v>49949</v>
      </c>
      <c r="B294" s="31"/>
      <c r="C294" s="31" t="str">
        <f t="shared" si="78"/>
        <v/>
      </c>
      <c r="D294" s="32"/>
      <c r="E294" s="32" t="str">
        <f t="shared" si="79"/>
        <v/>
      </c>
    </row>
    <row r="295" spans="1:5" ht="17.25" hidden="1" customHeight="1" x14ac:dyDescent="0.25">
      <c r="A295" s="43">
        <v>49980</v>
      </c>
      <c r="B295" s="31"/>
      <c r="C295" s="31" t="str">
        <f t="shared" si="78"/>
        <v/>
      </c>
      <c r="D295" s="32"/>
      <c r="E295" s="32" t="str">
        <f t="shared" si="79"/>
        <v/>
      </c>
    </row>
    <row r="296" spans="1:5" ht="17.25" hidden="1" customHeight="1" x14ac:dyDescent="0.25">
      <c r="A296" s="44">
        <v>50010</v>
      </c>
      <c r="B296" s="33"/>
      <c r="C296" s="33" t="str">
        <f t="shared" si="78"/>
        <v/>
      </c>
      <c r="D296" s="34"/>
      <c r="E296" s="34" t="str">
        <f t="shared" si="79"/>
        <v/>
      </c>
    </row>
    <row r="297" spans="1:5" ht="17.25" hidden="1" customHeight="1" x14ac:dyDescent="0.25">
      <c r="A297" s="45">
        <v>50041</v>
      </c>
      <c r="B297" s="35"/>
      <c r="C297" s="35" t="str">
        <f t="shared" si="78"/>
        <v/>
      </c>
      <c r="D297" s="27"/>
      <c r="E297" s="27" t="str">
        <f t="shared" si="79"/>
        <v/>
      </c>
    </row>
    <row r="298" spans="1:5" ht="17.25" hidden="1" customHeight="1" x14ac:dyDescent="0.25">
      <c r="A298" s="40">
        <v>50072</v>
      </c>
      <c r="B298" s="27"/>
      <c r="C298" s="27" t="str">
        <f t="shared" si="78"/>
        <v/>
      </c>
      <c r="D298" s="27"/>
      <c r="E298" s="27" t="str">
        <f t="shared" si="79"/>
        <v/>
      </c>
    </row>
    <row r="299" spans="1:5" ht="17.25" hidden="1" customHeight="1" x14ac:dyDescent="0.25">
      <c r="A299" s="40">
        <v>50100</v>
      </c>
      <c r="B299" s="27"/>
      <c r="C299" s="27" t="str">
        <f t="shared" si="78"/>
        <v/>
      </c>
      <c r="D299" s="27"/>
      <c r="E299" s="27" t="str">
        <f t="shared" si="79"/>
        <v/>
      </c>
    </row>
    <row r="300" spans="1:5" ht="17.25" hidden="1" customHeight="1" x14ac:dyDescent="0.25">
      <c r="A300" s="40">
        <v>50131</v>
      </c>
      <c r="B300" s="27"/>
      <c r="C300" s="27" t="str">
        <f t="shared" si="78"/>
        <v/>
      </c>
      <c r="D300" s="27"/>
      <c r="E300" s="27" t="str">
        <f t="shared" si="79"/>
        <v/>
      </c>
    </row>
    <row r="301" spans="1:5" ht="17.25" hidden="1" customHeight="1" x14ac:dyDescent="0.25">
      <c r="A301" s="40">
        <v>50161</v>
      </c>
      <c r="B301" s="27"/>
      <c r="C301" s="27" t="str">
        <f t="shared" si="78"/>
        <v/>
      </c>
      <c r="D301" s="27"/>
      <c r="E301" s="27" t="str">
        <f t="shared" si="79"/>
        <v/>
      </c>
    </row>
    <row r="302" spans="1:5" ht="17.25" hidden="1" customHeight="1" x14ac:dyDescent="0.25">
      <c r="A302" s="40">
        <v>50192</v>
      </c>
      <c r="B302" s="27"/>
      <c r="C302" s="27" t="str">
        <f t="shared" si="78"/>
        <v/>
      </c>
      <c r="D302" s="27"/>
      <c r="E302" s="27" t="str">
        <f t="shared" si="79"/>
        <v/>
      </c>
    </row>
    <row r="303" spans="1:5" ht="17.25" hidden="1" customHeight="1" x14ac:dyDescent="0.25">
      <c r="A303" s="40">
        <v>50222</v>
      </c>
      <c r="B303" s="27"/>
      <c r="C303" s="27" t="str">
        <f t="shared" si="78"/>
        <v/>
      </c>
      <c r="D303" s="27"/>
      <c r="E303" s="27" t="str">
        <f t="shared" si="79"/>
        <v/>
      </c>
    </row>
    <row r="304" spans="1:5" ht="17.25" hidden="1" customHeight="1" x14ac:dyDescent="0.25">
      <c r="A304" s="40">
        <v>50253</v>
      </c>
      <c r="B304" s="27"/>
      <c r="C304" s="27" t="str">
        <f t="shared" si="78"/>
        <v/>
      </c>
      <c r="D304" s="27"/>
      <c r="E304" s="27" t="str">
        <f t="shared" si="79"/>
        <v/>
      </c>
    </row>
    <row r="305" spans="1:5" ht="17.25" hidden="1" customHeight="1" x14ac:dyDescent="0.25">
      <c r="A305" s="40">
        <v>50284</v>
      </c>
      <c r="B305" s="27"/>
      <c r="C305" s="27" t="str">
        <f t="shared" si="78"/>
        <v/>
      </c>
      <c r="D305" s="27"/>
      <c r="E305" s="27" t="str">
        <f t="shared" si="79"/>
        <v/>
      </c>
    </row>
    <row r="306" spans="1:5" ht="17.25" hidden="1" customHeight="1" x14ac:dyDescent="0.25">
      <c r="A306" s="40">
        <v>50314</v>
      </c>
      <c r="B306" s="27"/>
      <c r="C306" s="27" t="str">
        <f t="shared" si="78"/>
        <v/>
      </c>
      <c r="D306" s="27"/>
      <c r="E306" s="27" t="str">
        <f t="shared" si="79"/>
        <v/>
      </c>
    </row>
    <row r="307" spans="1:5" ht="17.25" hidden="1" customHeight="1" x14ac:dyDescent="0.25">
      <c r="A307" s="40">
        <v>50345</v>
      </c>
      <c r="B307" s="27"/>
      <c r="C307" s="27" t="str">
        <f t="shared" si="78"/>
        <v/>
      </c>
      <c r="D307" s="27"/>
      <c r="E307" s="27" t="str">
        <f t="shared" si="79"/>
        <v/>
      </c>
    </row>
    <row r="308" spans="1:5" ht="17.25" hidden="1" customHeight="1" x14ac:dyDescent="0.25">
      <c r="A308" s="41">
        <v>50375</v>
      </c>
      <c r="B308" s="28"/>
      <c r="C308" s="28" t="str">
        <f t="shared" si="78"/>
        <v/>
      </c>
      <c r="D308" s="28"/>
      <c r="E308" s="28" t="str">
        <f t="shared" si="79"/>
        <v/>
      </c>
    </row>
    <row r="309" spans="1:5" ht="17.25" hidden="1" customHeight="1" x14ac:dyDescent="0.25">
      <c r="A309" s="42">
        <v>50406</v>
      </c>
      <c r="B309" s="29"/>
      <c r="C309" s="29" t="str">
        <f t="shared" si="78"/>
        <v/>
      </c>
      <c r="D309" s="30"/>
      <c r="E309" s="30" t="str">
        <f t="shared" si="79"/>
        <v/>
      </c>
    </row>
    <row r="310" spans="1:5" ht="17.25" hidden="1" customHeight="1" x14ac:dyDescent="0.25">
      <c r="A310" s="43">
        <v>50437</v>
      </c>
      <c r="B310" s="31"/>
      <c r="C310" s="31" t="str">
        <f t="shared" si="78"/>
        <v/>
      </c>
      <c r="D310" s="32"/>
      <c r="E310" s="32" t="str">
        <f t="shared" si="79"/>
        <v/>
      </c>
    </row>
    <row r="311" spans="1:5" ht="17.25" hidden="1" customHeight="1" x14ac:dyDescent="0.25">
      <c r="A311" s="43">
        <v>50465</v>
      </c>
      <c r="B311" s="31"/>
      <c r="C311" s="31" t="str">
        <f t="shared" si="78"/>
        <v/>
      </c>
      <c r="D311" s="32"/>
      <c r="E311" s="32" t="str">
        <f t="shared" si="79"/>
        <v/>
      </c>
    </row>
    <row r="312" spans="1:5" ht="17.25" hidden="1" customHeight="1" x14ac:dyDescent="0.25">
      <c r="A312" s="43">
        <v>50496</v>
      </c>
      <c r="B312" s="31"/>
      <c r="C312" s="31" t="str">
        <f t="shared" si="78"/>
        <v/>
      </c>
      <c r="D312" s="32"/>
      <c r="E312" s="32" t="str">
        <f t="shared" si="79"/>
        <v/>
      </c>
    </row>
    <row r="313" spans="1:5" ht="17.25" hidden="1" customHeight="1" x14ac:dyDescent="0.25">
      <c r="A313" s="43">
        <v>50526</v>
      </c>
      <c r="B313" s="31"/>
      <c r="C313" s="31" t="str">
        <f t="shared" si="78"/>
        <v/>
      </c>
      <c r="D313" s="32"/>
      <c r="E313" s="32" t="str">
        <f t="shared" si="79"/>
        <v/>
      </c>
    </row>
    <row r="314" spans="1:5" ht="17.25" hidden="1" customHeight="1" x14ac:dyDescent="0.25">
      <c r="A314" s="43">
        <v>50557</v>
      </c>
      <c r="B314" s="31"/>
      <c r="C314" s="31" t="str">
        <f t="shared" si="78"/>
        <v/>
      </c>
      <c r="D314" s="32"/>
      <c r="E314" s="32" t="str">
        <f t="shared" si="79"/>
        <v/>
      </c>
    </row>
    <row r="315" spans="1:5" ht="17.25" hidden="1" customHeight="1" x14ac:dyDescent="0.25">
      <c r="A315" s="43">
        <v>50587</v>
      </c>
      <c r="B315" s="31"/>
      <c r="C315" s="31" t="str">
        <f t="shared" si="78"/>
        <v/>
      </c>
      <c r="D315" s="32"/>
      <c r="E315" s="32" t="str">
        <f t="shared" si="79"/>
        <v/>
      </c>
    </row>
    <row r="316" spans="1:5" ht="17.25" hidden="1" customHeight="1" x14ac:dyDescent="0.25">
      <c r="A316" s="43">
        <v>50618</v>
      </c>
      <c r="B316" s="31"/>
      <c r="C316" s="31" t="str">
        <f t="shared" si="78"/>
        <v/>
      </c>
      <c r="D316" s="32"/>
      <c r="E316" s="32" t="str">
        <f t="shared" si="79"/>
        <v/>
      </c>
    </row>
    <row r="317" spans="1:5" ht="17.25" hidden="1" customHeight="1" x14ac:dyDescent="0.25">
      <c r="A317" s="43">
        <v>50649</v>
      </c>
      <c r="B317" s="31"/>
      <c r="C317" s="31" t="str">
        <f t="shared" si="78"/>
        <v/>
      </c>
      <c r="D317" s="32"/>
      <c r="E317" s="32" t="str">
        <f t="shared" si="79"/>
        <v/>
      </c>
    </row>
    <row r="318" spans="1:5" ht="17.25" hidden="1" customHeight="1" x14ac:dyDescent="0.25">
      <c r="A318" s="43">
        <v>50679</v>
      </c>
      <c r="B318" s="31"/>
      <c r="C318" s="31" t="str">
        <f t="shared" si="78"/>
        <v/>
      </c>
      <c r="D318" s="32"/>
      <c r="E318" s="32" t="str">
        <f t="shared" si="79"/>
        <v/>
      </c>
    </row>
    <row r="319" spans="1:5" ht="17.25" hidden="1" customHeight="1" x14ac:dyDescent="0.25">
      <c r="A319" s="43">
        <v>50710</v>
      </c>
      <c r="B319" s="31"/>
      <c r="C319" s="31" t="str">
        <f t="shared" si="78"/>
        <v/>
      </c>
      <c r="D319" s="32"/>
      <c r="E319" s="32" t="str">
        <f t="shared" si="79"/>
        <v/>
      </c>
    </row>
    <row r="320" spans="1:5" ht="17.25" hidden="1" customHeight="1" x14ac:dyDescent="0.25">
      <c r="A320" s="44">
        <v>50740</v>
      </c>
      <c r="B320" s="33"/>
      <c r="C320" s="33" t="str">
        <f t="shared" si="78"/>
        <v/>
      </c>
      <c r="D320" s="34"/>
      <c r="E320" s="34" t="str">
        <f t="shared" si="79"/>
        <v/>
      </c>
    </row>
    <row r="321" spans="1:5" ht="17.25" hidden="1" customHeight="1" x14ac:dyDescent="0.25">
      <c r="A321" s="45">
        <v>50771</v>
      </c>
      <c r="B321" s="35"/>
      <c r="C321" s="35" t="str">
        <f t="shared" si="78"/>
        <v/>
      </c>
      <c r="D321" s="27"/>
      <c r="E321" s="27" t="str">
        <f t="shared" si="79"/>
        <v/>
      </c>
    </row>
    <row r="322" spans="1:5" ht="17.25" hidden="1" customHeight="1" x14ac:dyDescent="0.25">
      <c r="A322" s="40">
        <v>50802</v>
      </c>
      <c r="B322" s="27"/>
      <c r="C322" s="27" t="str">
        <f t="shared" si="78"/>
        <v/>
      </c>
      <c r="D322" s="27"/>
      <c r="E322" s="27" t="str">
        <f t="shared" si="79"/>
        <v/>
      </c>
    </row>
    <row r="323" spans="1:5" ht="17.25" hidden="1" customHeight="1" x14ac:dyDescent="0.25">
      <c r="A323" s="40">
        <v>50830</v>
      </c>
      <c r="B323" s="27"/>
      <c r="C323" s="27" t="str">
        <f t="shared" si="78"/>
        <v/>
      </c>
      <c r="D323" s="27"/>
      <c r="E323" s="27" t="str">
        <f t="shared" si="79"/>
        <v/>
      </c>
    </row>
    <row r="324" spans="1:5" ht="17.25" hidden="1" customHeight="1" x14ac:dyDescent="0.25">
      <c r="A324" s="40">
        <v>50861</v>
      </c>
      <c r="B324" s="27"/>
      <c r="C324" s="27" t="str">
        <f t="shared" si="78"/>
        <v/>
      </c>
      <c r="D324" s="27"/>
      <c r="E324" s="27" t="str">
        <f t="shared" si="79"/>
        <v/>
      </c>
    </row>
    <row r="325" spans="1:5" ht="17.25" hidden="1" customHeight="1" x14ac:dyDescent="0.25">
      <c r="A325" s="40">
        <v>50891</v>
      </c>
      <c r="B325" s="27"/>
      <c r="C325" s="27" t="str">
        <f t="shared" si="78"/>
        <v/>
      </c>
      <c r="D325" s="27"/>
      <c r="E325" s="27" t="str">
        <f t="shared" si="79"/>
        <v/>
      </c>
    </row>
    <row r="326" spans="1:5" ht="17.25" hidden="1" customHeight="1" x14ac:dyDescent="0.25">
      <c r="A326" s="40">
        <v>50922</v>
      </c>
      <c r="B326" s="27"/>
      <c r="C326" s="27" t="str">
        <f t="shared" si="78"/>
        <v/>
      </c>
      <c r="D326" s="27"/>
      <c r="E326" s="27" t="str">
        <f t="shared" si="79"/>
        <v/>
      </c>
    </row>
    <row r="327" spans="1:5" ht="17.25" hidden="1" customHeight="1" x14ac:dyDescent="0.25">
      <c r="A327" s="40">
        <v>50952</v>
      </c>
      <c r="B327" s="27"/>
      <c r="C327" s="27" t="str">
        <f t="shared" si="78"/>
        <v/>
      </c>
      <c r="D327" s="27"/>
      <c r="E327" s="27" t="str">
        <f t="shared" si="79"/>
        <v/>
      </c>
    </row>
    <row r="328" spans="1:5" ht="17.25" hidden="1" customHeight="1" x14ac:dyDescent="0.25">
      <c r="A328" s="40">
        <v>50983</v>
      </c>
      <c r="B328" s="27"/>
      <c r="C328" s="27" t="str">
        <f t="shared" si="78"/>
        <v/>
      </c>
      <c r="D328" s="27"/>
      <c r="E328" s="27" t="str">
        <f t="shared" si="79"/>
        <v/>
      </c>
    </row>
    <row r="329" spans="1:5" ht="17.25" hidden="1" customHeight="1" x14ac:dyDescent="0.25">
      <c r="A329" s="40">
        <v>51014</v>
      </c>
      <c r="B329" s="27"/>
      <c r="C329" s="27" t="str">
        <f t="shared" si="78"/>
        <v/>
      </c>
      <c r="D329" s="27"/>
      <c r="E329" s="27" t="str">
        <f t="shared" si="79"/>
        <v/>
      </c>
    </row>
    <row r="330" spans="1:5" ht="17.25" hidden="1" customHeight="1" x14ac:dyDescent="0.25">
      <c r="A330" s="40">
        <v>51044</v>
      </c>
      <c r="B330" s="27"/>
      <c r="C330" s="27" t="str">
        <f t="shared" si="78"/>
        <v/>
      </c>
      <c r="D330" s="27"/>
      <c r="E330" s="27" t="str">
        <f t="shared" si="79"/>
        <v/>
      </c>
    </row>
    <row r="331" spans="1:5" ht="17.25" hidden="1" customHeight="1" x14ac:dyDescent="0.25">
      <c r="A331" s="40">
        <v>51075</v>
      </c>
      <c r="B331" s="27"/>
      <c r="C331" s="27" t="str">
        <f t="shared" si="78"/>
        <v/>
      </c>
      <c r="D331" s="27"/>
      <c r="E331" s="27" t="str">
        <f t="shared" si="79"/>
        <v/>
      </c>
    </row>
    <row r="332" spans="1:5" ht="17.25" hidden="1" customHeight="1" x14ac:dyDescent="0.25">
      <c r="A332" s="41">
        <v>51105</v>
      </c>
      <c r="B332" s="28"/>
      <c r="C332" s="28" t="str">
        <f t="shared" si="78"/>
        <v/>
      </c>
      <c r="D332" s="28"/>
      <c r="E332" s="28" t="str">
        <f t="shared" si="79"/>
        <v/>
      </c>
    </row>
    <row r="333" spans="1:5" ht="17.25" hidden="1" customHeight="1" x14ac:dyDescent="0.25">
      <c r="A333" s="42">
        <v>51136</v>
      </c>
      <c r="B333" s="29"/>
      <c r="C333" s="29" t="str">
        <f t="shared" si="78"/>
        <v/>
      </c>
      <c r="D333" s="30"/>
      <c r="E333" s="30" t="str">
        <f t="shared" si="79"/>
        <v/>
      </c>
    </row>
    <row r="334" spans="1:5" ht="17.25" hidden="1" customHeight="1" x14ac:dyDescent="0.25">
      <c r="A334" s="43">
        <v>51167</v>
      </c>
      <c r="B334" s="31"/>
      <c r="C334" s="31" t="str">
        <f t="shared" si="78"/>
        <v/>
      </c>
      <c r="D334" s="32"/>
      <c r="E334" s="32" t="str">
        <f t="shared" si="79"/>
        <v/>
      </c>
    </row>
    <row r="335" spans="1:5" ht="17.25" hidden="1" customHeight="1" x14ac:dyDescent="0.25">
      <c r="A335" s="43">
        <v>51196</v>
      </c>
      <c r="B335" s="31"/>
      <c r="C335" s="31" t="str">
        <f t="shared" si="78"/>
        <v/>
      </c>
      <c r="D335" s="32"/>
      <c r="E335" s="32" t="str">
        <f t="shared" si="79"/>
        <v/>
      </c>
    </row>
    <row r="336" spans="1:5" ht="17.25" hidden="1" customHeight="1" x14ac:dyDescent="0.25">
      <c r="A336" s="43">
        <v>51227</v>
      </c>
      <c r="B336" s="31"/>
      <c r="C336" s="31" t="str">
        <f t="shared" si="78"/>
        <v/>
      </c>
      <c r="D336" s="32"/>
      <c r="E336" s="32" t="str">
        <f t="shared" si="79"/>
        <v/>
      </c>
    </row>
    <row r="337" spans="1:5" ht="17.25" hidden="1" customHeight="1" x14ac:dyDescent="0.25">
      <c r="A337" s="43">
        <v>51257</v>
      </c>
      <c r="B337" s="31"/>
      <c r="C337" s="31" t="str">
        <f t="shared" si="78"/>
        <v/>
      </c>
      <c r="D337" s="32"/>
      <c r="E337" s="32" t="str">
        <f t="shared" si="79"/>
        <v/>
      </c>
    </row>
    <row r="338" spans="1:5" ht="17.25" hidden="1" customHeight="1" x14ac:dyDescent="0.25">
      <c r="A338" s="43">
        <v>51288</v>
      </c>
      <c r="B338" s="31"/>
      <c r="C338" s="31" t="str">
        <f t="shared" si="78"/>
        <v/>
      </c>
      <c r="D338" s="32"/>
      <c r="E338" s="32" t="str">
        <f t="shared" si="79"/>
        <v/>
      </c>
    </row>
    <row r="339" spans="1:5" ht="17.25" hidden="1" customHeight="1" x14ac:dyDescent="0.25">
      <c r="A339" s="43">
        <v>51318</v>
      </c>
      <c r="B339" s="31"/>
      <c r="C339" s="31" t="str">
        <f t="shared" si="78"/>
        <v/>
      </c>
      <c r="D339" s="32"/>
      <c r="E339" s="32" t="str">
        <f t="shared" si="79"/>
        <v/>
      </c>
    </row>
    <row r="340" spans="1:5" ht="17.25" hidden="1" customHeight="1" x14ac:dyDescent="0.25">
      <c r="A340" s="43">
        <v>51349</v>
      </c>
      <c r="B340" s="31"/>
      <c r="C340" s="31" t="str">
        <f t="shared" si="78"/>
        <v/>
      </c>
      <c r="D340" s="32"/>
      <c r="E340" s="32" t="str">
        <f t="shared" si="79"/>
        <v/>
      </c>
    </row>
    <row r="341" spans="1:5" ht="17.25" hidden="1" customHeight="1" x14ac:dyDescent="0.25">
      <c r="A341" s="43">
        <v>51380</v>
      </c>
      <c r="B341" s="31"/>
      <c r="C341" s="31" t="str">
        <f t="shared" ref="C341:C404" si="80">IFERROR(IF(B341/B329*100-100=-100,"",B341/B329*100-100),"")</f>
        <v/>
      </c>
      <c r="D341" s="32"/>
      <c r="E341" s="32" t="str">
        <f t="shared" si="79"/>
        <v/>
      </c>
    </row>
    <row r="342" spans="1:5" ht="17.25" hidden="1" customHeight="1" x14ac:dyDescent="0.25">
      <c r="A342" s="43">
        <v>51410</v>
      </c>
      <c r="B342" s="31"/>
      <c r="C342" s="31" t="str">
        <f t="shared" si="80"/>
        <v/>
      </c>
      <c r="D342" s="32"/>
      <c r="E342" s="32" t="str">
        <f t="shared" ref="E342:E405" si="81">IFERROR(IF(D342/D330*100-100=-100,"",D342/D330*100-100),"")</f>
        <v/>
      </c>
    </row>
    <row r="343" spans="1:5" ht="17.25" hidden="1" customHeight="1" x14ac:dyDescent="0.25">
      <c r="A343" s="43">
        <v>51441</v>
      </c>
      <c r="B343" s="31"/>
      <c r="C343" s="31" t="str">
        <f t="shared" si="80"/>
        <v/>
      </c>
      <c r="D343" s="32"/>
      <c r="E343" s="32" t="str">
        <f t="shared" si="81"/>
        <v/>
      </c>
    </row>
    <row r="344" spans="1:5" ht="17.25" hidden="1" customHeight="1" x14ac:dyDescent="0.25">
      <c r="A344" s="44">
        <v>51471</v>
      </c>
      <c r="B344" s="33"/>
      <c r="C344" s="33" t="str">
        <f t="shared" si="80"/>
        <v/>
      </c>
      <c r="D344" s="34"/>
      <c r="E344" s="34" t="str">
        <f t="shared" si="81"/>
        <v/>
      </c>
    </row>
    <row r="345" spans="1:5" ht="17.25" hidden="1" customHeight="1" x14ac:dyDescent="0.25">
      <c r="A345" s="45">
        <v>51502</v>
      </c>
      <c r="B345" s="35"/>
      <c r="C345" s="35" t="str">
        <f t="shared" si="80"/>
        <v/>
      </c>
      <c r="D345" s="27"/>
      <c r="E345" s="27" t="str">
        <f t="shared" si="81"/>
        <v/>
      </c>
    </row>
    <row r="346" spans="1:5" ht="17.25" hidden="1" customHeight="1" x14ac:dyDescent="0.25">
      <c r="A346" s="40">
        <v>51533</v>
      </c>
      <c r="B346" s="27"/>
      <c r="C346" s="27" t="str">
        <f t="shared" si="80"/>
        <v/>
      </c>
      <c r="D346" s="27"/>
      <c r="E346" s="27" t="str">
        <f t="shared" si="81"/>
        <v/>
      </c>
    </row>
    <row r="347" spans="1:5" ht="17.25" hidden="1" customHeight="1" x14ac:dyDescent="0.25">
      <c r="A347" s="40">
        <v>51561</v>
      </c>
      <c r="B347" s="27"/>
      <c r="C347" s="27" t="str">
        <f t="shared" si="80"/>
        <v/>
      </c>
      <c r="D347" s="27"/>
      <c r="E347" s="27" t="str">
        <f t="shared" si="81"/>
        <v/>
      </c>
    </row>
    <row r="348" spans="1:5" ht="17.25" hidden="1" customHeight="1" x14ac:dyDescent="0.25">
      <c r="A348" s="40">
        <v>51592</v>
      </c>
      <c r="B348" s="27"/>
      <c r="C348" s="27" t="str">
        <f t="shared" si="80"/>
        <v/>
      </c>
      <c r="D348" s="27"/>
      <c r="E348" s="27" t="str">
        <f t="shared" si="81"/>
        <v/>
      </c>
    </row>
    <row r="349" spans="1:5" ht="17.25" hidden="1" customHeight="1" x14ac:dyDescent="0.25">
      <c r="A349" s="40">
        <v>51622</v>
      </c>
      <c r="B349" s="27"/>
      <c r="C349" s="27" t="str">
        <f t="shared" si="80"/>
        <v/>
      </c>
      <c r="D349" s="27"/>
      <c r="E349" s="27" t="str">
        <f t="shared" si="81"/>
        <v/>
      </c>
    </row>
    <row r="350" spans="1:5" ht="17.25" hidden="1" customHeight="1" x14ac:dyDescent="0.25">
      <c r="A350" s="40">
        <v>51653</v>
      </c>
      <c r="B350" s="27"/>
      <c r="C350" s="27" t="str">
        <f t="shared" si="80"/>
        <v/>
      </c>
      <c r="D350" s="27"/>
      <c r="E350" s="27" t="str">
        <f t="shared" si="81"/>
        <v/>
      </c>
    </row>
    <row r="351" spans="1:5" ht="17.25" hidden="1" customHeight="1" x14ac:dyDescent="0.25">
      <c r="A351" s="40">
        <v>51683</v>
      </c>
      <c r="B351" s="27"/>
      <c r="C351" s="27" t="str">
        <f t="shared" si="80"/>
        <v/>
      </c>
      <c r="D351" s="27"/>
      <c r="E351" s="27" t="str">
        <f t="shared" si="81"/>
        <v/>
      </c>
    </row>
    <row r="352" spans="1:5" ht="17.25" hidden="1" customHeight="1" x14ac:dyDescent="0.25">
      <c r="A352" s="40">
        <v>51714</v>
      </c>
      <c r="B352" s="27"/>
      <c r="C352" s="27" t="str">
        <f t="shared" si="80"/>
        <v/>
      </c>
      <c r="D352" s="27"/>
      <c r="E352" s="27" t="str">
        <f t="shared" si="81"/>
        <v/>
      </c>
    </row>
    <row r="353" spans="1:5" ht="17.25" hidden="1" customHeight="1" x14ac:dyDescent="0.25">
      <c r="A353" s="40">
        <v>51745</v>
      </c>
      <c r="B353" s="27"/>
      <c r="C353" s="27" t="str">
        <f t="shared" si="80"/>
        <v/>
      </c>
      <c r="D353" s="27"/>
      <c r="E353" s="27" t="str">
        <f t="shared" si="81"/>
        <v/>
      </c>
    </row>
    <row r="354" spans="1:5" ht="17.25" hidden="1" customHeight="1" x14ac:dyDescent="0.25">
      <c r="A354" s="40">
        <v>51775</v>
      </c>
      <c r="B354" s="27"/>
      <c r="C354" s="27" t="str">
        <f t="shared" si="80"/>
        <v/>
      </c>
      <c r="D354" s="27"/>
      <c r="E354" s="27" t="str">
        <f t="shared" si="81"/>
        <v/>
      </c>
    </row>
    <row r="355" spans="1:5" ht="17.25" hidden="1" customHeight="1" x14ac:dyDescent="0.25">
      <c r="A355" s="40">
        <v>51806</v>
      </c>
      <c r="B355" s="27"/>
      <c r="C355" s="27" t="str">
        <f t="shared" si="80"/>
        <v/>
      </c>
      <c r="D355" s="27"/>
      <c r="E355" s="27" t="str">
        <f t="shared" si="81"/>
        <v/>
      </c>
    </row>
    <row r="356" spans="1:5" ht="17.25" hidden="1" customHeight="1" x14ac:dyDescent="0.25">
      <c r="A356" s="41">
        <v>51836</v>
      </c>
      <c r="B356" s="28"/>
      <c r="C356" s="28" t="str">
        <f t="shared" si="80"/>
        <v/>
      </c>
      <c r="D356" s="28"/>
      <c r="E356" s="28" t="str">
        <f t="shared" si="81"/>
        <v/>
      </c>
    </row>
    <row r="357" spans="1:5" ht="17.25" hidden="1" customHeight="1" x14ac:dyDescent="0.25">
      <c r="A357" s="42">
        <v>51867</v>
      </c>
      <c r="B357" s="29"/>
      <c r="C357" s="29" t="str">
        <f t="shared" si="80"/>
        <v/>
      </c>
      <c r="D357" s="30"/>
      <c r="E357" s="30" t="str">
        <f t="shared" si="81"/>
        <v/>
      </c>
    </row>
    <row r="358" spans="1:5" ht="17.25" hidden="1" customHeight="1" x14ac:dyDescent="0.25">
      <c r="A358" s="43">
        <v>51898</v>
      </c>
      <c r="B358" s="31"/>
      <c r="C358" s="31" t="str">
        <f t="shared" si="80"/>
        <v/>
      </c>
      <c r="D358" s="32"/>
      <c r="E358" s="32" t="str">
        <f t="shared" si="81"/>
        <v/>
      </c>
    </row>
    <row r="359" spans="1:5" ht="17.25" hidden="1" customHeight="1" x14ac:dyDescent="0.25">
      <c r="A359" s="43">
        <v>51926</v>
      </c>
      <c r="B359" s="31"/>
      <c r="C359" s="31" t="str">
        <f t="shared" si="80"/>
        <v/>
      </c>
      <c r="D359" s="32"/>
      <c r="E359" s="32" t="str">
        <f t="shared" si="81"/>
        <v/>
      </c>
    </row>
    <row r="360" spans="1:5" ht="17.25" hidden="1" customHeight="1" x14ac:dyDescent="0.25">
      <c r="A360" s="43">
        <v>51957</v>
      </c>
      <c r="B360" s="31"/>
      <c r="C360" s="31" t="str">
        <f t="shared" si="80"/>
        <v/>
      </c>
      <c r="D360" s="32"/>
      <c r="E360" s="32" t="str">
        <f t="shared" si="81"/>
        <v/>
      </c>
    </row>
    <row r="361" spans="1:5" ht="17.25" hidden="1" customHeight="1" x14ac:dyDescent="0.25">
      <c r="A361" s="43">
        <v>51987</v>
      </c>
      <c r="B361" s="31"/>
      <c r="C361" s="31" t="str">
        <f t="shared" si="80"/>
        <v/>
      </c>
      <c r="D361" s="32"/>
      <c r="E361" s="32" t="str">
        <f t="shared" si="81"/>
        <v/>
      </c>
    </row>
    <row r="362" spans="1:5" ht="17.25" hidden="1" customHeight="1" x14ac:dyDescent="0.25">
      <c r="A362" s="43">
        <v>52018</v>
      </c>
      <c r="B362" s="31"/>
      <c r="C362" s="31" t="str">
        <f t="shared" si="80"/>
        <v/>
      </c>
      <c r="D362" s="32"/>
      <c r="E362" s="32" t="str">
        <f t="shared" si="81"/>
        <v/>
      </c>
    </row>
    <row r="363" spans="1:5" ht="17.25" hidden="1" customHeight="1" x14ac:dyDescent="0.25">
      <c r="A363" s="43">
        <v>52048</v>
      </c>
      <c r="B363" s="31"/>
      <c r="C363" s="31" t="str">
        <f t="shared" si="80"/>
        <v/>
      </c>
      <c r="D363" s="32"/>
      <c r="E363" s="32" t="str">
        <f t="shared" si="81"/>
        <v/>
      </c>
    </row>
    <row r="364" spans="1:5" ht="17.25" hidden="1" customHeight="1" x14ac:dyDescent="0.25">
      <c r="A364" s="43">
        <v>52079</v>
      </c>
      <c r="B364" s="31"/>
      <c r="C364" s="31" t="str">
        <f t="shared" si="80"/>
        <v/>
      </c>
      <c r="D364" s="32"/>
      <c r="E364" s="32" t="str">
        <f t="shared" si="81"/>
        <v/>
      </c>
    </row>
    <row r="365" spans="1:5" ht="17.25" hidden="1" customHeight="1" x14ac:dyDescent="0.25">
      <c r="A365" s="43">
        <v>52110</v>
      </c>
      <c r="B365" s="31"/>
      <c r="C365" s="31" t="str">
        <f t="shared" si="80"/>
        <v/>
      </c>
      <c r="D365" s="32"/>
      <c r="E365" s="32" t="str">
        <f t="shared" si="81"/>
        <v/>
      </c>
    </row>
    <row r="366" spans="1:5" ht="17.25" hidden="1" customHeight="1" x14ac:dyDescent="0.25">
      <c r="A366" s="43">
        <v>52140</v>
      </c>
      <c r="B366" s="31"/>
      <c r="C366" s="31" t="str">
        <f t="shared" si="80"/>
        <v/>
      </c>
      <c r="D366" s="32"/>
      <c r="E366" s="32" t="str">
        <f t="shared" si="81"/>
        <v/>
      </c>
    </row>
    <row r="367" spans="1:5" ht="17.25" hidden="1" customHeight="1" x14ac:dyDescent="0.25">
      <c r="A367" s="43">
        <v>52171</v>
      </c>
      <c r="B367" s="31"/>
      <c r="C367" s="31" t="str">
        <f t="shared" si="80"/>
        <v/>
      </c>
      <c r="D367" s="32"/>
      <c r="E367" s="32" t="str">
        <f t="shared" si="81"/>
        <v/>
      </c>
    </row>
    <row r="368" spans="1:5" ht="17.25" hidden="1" customHeight="1" x14ac:dyDescent="0.25">
      <c r="A368" s="44">
        <v>52201</v>
      </c>
      <c r="B368" s="33"/>
      <c r="C368" s="33" t="str">
        <f t="shared" si="80"/>
        <v/>
      </c>
      <c r="D368" s="34"/>
      <c r="E368" s="34" t="str">
        <f t="shared" si="81"/>
        <v/>
      </c>
    </row>
    <row r="369" spans="1:5" ht="17.25" hidden="1" customHeight="1" x14ac:dyDescent="0.25">
      <c r="A369" s="45">
        <v>52232</v>
      </c>
      <c r="B369" s="35"/>
      <c r="C369" s="35" t="str">
        <f t="shared" si="80"/>
        <v/>
      </c>
      <c r="D369" s="27"/>
      <c r="E369" s="27" t="str">
        <f t="shared" si="81"/>
        <v/>
      </c>
    </row>
    <row r="370" spans="1:5" ht="17.25" hidden="1" customHeight="1" x14ac:dyDescent="0.25">
      <c r="A370" s="40">
        <v>52263</v>
      </c>
      <c r="B370" s="27"/>
      <c r="C370" s="27" t="str">
        <f t="shared" si="80"/>
        <v/>
      </c>
      <c r="D370" s="27"/>
      <c r="E370" s="27" t="str">
        <f t="shared" si="81"/>
        <v/>
      </c>
    </row>
    <row r="371" spans="1:5" ht="17.25" hidden="1" customHeight="1" x14ac:dyDescent="0.25">
      <c r="A371" s="40">
        <v>52291</v>
      </c>
      <c r="B371" s="27"/>
      <c r="C371" s="27" t="str">
        <f t="shared" si="80"/>
        <v/>
      </c>
      <c r="D371" s="27"/>
      <c r="E371" s="27" t="str">
        <f t="shared" si="81"/>
        <v/>
      </c>
    </row>
    <row r="372" spans="1:5" ht="17.25" hidden="1" customHeight="1" x14ac:dyDescent="0.25">
      <c r="A372" s="40">
        <v>52322</v>
      </c>
      <c r="B372" s="27"/>
      <c r="C372" s="27" t="str">
        <f t="shared" si="80"/>
        <v/>
      </c>
      <c r="D372" s="27"/>
      <c r="E372" s="27" t="str">
        <f t="shared" si="81"/>
        <v/>
      </c>
    </row>
    <row r="373" spans="1:5" ht="17.25" hidden="1" customHeight="1" x14ac:dyDescent="0.25">
      <c r="A373" s="40">
        <v>52352</v>
      </c>
      <c r="B373" s="27"/>
      <c r="C373" s="27" t="str">
        <f t="shared" si="80"/>
        <v/>
      </c>
      <c r="D373" s="27"/>
      <c r="E373" s="27" t="str">
        <f t="shared" si="81"/>
        <v/>
      </c>
    </row>
    <row r="374" spans="1:5" ht="17.25" hidden="1" customHeight="1" x14ac:dyDescent="0.25">
      <c r="A374" s="40">
        <v>52383</v>
      </c>
      <c r="B374" s="27"/>
      <c r="C374" s="27" t="str">
        <f t="shared" si="80"/>
        <v/>
      </c>
      <c r="D374" s="27"/>
      <c r="E374" s="27" t="str">
        <f t="shared" si="81"/>
        <v/>
      </c>
    </row>
    <row r="375" spans="1:5" ht="17.25" hidden="1" customHeight="1" x14ac:dyDescent="0.25">
      <c r="A375" s="40">
        <v>52413</v>
      </c>
      <c r="B375" s="27"/>
      <c r="C375" s="27" t="str">
        <f t="shared" si="80"/>
        <v/>
      </c>
      <c r="D375" s="27"/>
      <c r="E375" s="27" t="str">
        <f t="shared" si="81"/>
        <v/>
      </c>
    </row>
    <row r="376" spans="1:5" ht="17.25" hidden="1" customHeight="1" x14ac:dyDescent="0.25">
      <c r="A376" s="40">
        <v>52444</v>
      </c>
      <c r="B376" s="27"/>
      <c r="C376" s="27" t="str">
        <f t="shared" si="80"/>
        <v/>
      </c>
      <c r="D376" s="27"/>
      <c r="E376" s="27" t="str">
        <f t="shared" si="81"/>
        <v/>
      </c>
    </row>
    <row r="377" spans="1:5" ht="17.25" hidden="1" customHeight="1" x14ac:dyDescent="0.25">
      <c r="A377" s="40">
        <v>52475</v>
      </c>
      <c r="B377" s="27"/>
      <c r="C377" s="27" t="str">
        <f t="shared" si="80"/>
        <v/>
      </c>
      <c r="D377" s="27"/>
      <c r="E377" s="27" t="str">
        <f t="shared" si="81"/>
        <v/>
      </c>
    </row>
    <row r="378" spans="1:5" ht="17.25" hidden="1" customHeight="1" x14ac:dyDescent="0.25">
      <c r="A378" s="40">
        <v>52505</v>
      </c>
      <c r="B378" s="27"/>
      <c r="C378" s="27" t="str">
        <f t="shared" si="80"/>
        <v/>
      </c>
      <c r="D378" s="27"/>
      <c r="E378" s="27" t="str">
        <f t="shared" si="81"/>
        <v/>
      </c>
    </row>
    <row r="379" spans="1:5" ht="17.25" hidden="1" customHeight="1" x14ac:dyDescent="0.25">
      <c r="A379" s="40">
        <v>52536</v>
      </c>
      <c r="B379" s="27"/>
      <c r="C379" s="27" t="str">
        <f t="shared" si="80"/>
        <v/>
      </c>
      <c r="D379" s="27"/>
      <c r="E379" s="27" t="str">
        <f t="shared" si="81"/>
        <v/>
      </c>
    </row>
    <row r="380" spans="1:5" ht="17.25" hidden="1" customHeight="1" x14ac:dyDescent="0.25">
      <c r="A380" s="41">
        <v>52566</v>
      </c>
      <c r="B380" s="28"/>
      <c r="C380" s="28" t="str">
        <f t="shared" si="80"/>
        <v/>
      </c>
      <c r="D380" s="28"/>
      <c r="E380" s="28" t="str">
        <f t="shared" si="81"/>
        <v/>
      </c>
    </row>
    <row r="381" spans="1:5" ht="17.25" hidden="1" customHeight="1" x14ac:dyDescent="0.25">
      <c r="A381" s="42">
        <v>52597</v>
      </c>
      <c r="B381" s="29"/>
      <c r="C381" s="29" t="str">
        <f t="shared" si="80"/>
        <v/>
      </c>
      <c r="D381" s="30"/>
      <c r="E381" s="30" t="str">
        <f t="shared" si="81"/>
        <v/>
      </c>
    </row>
    <row r="382" spans="1:5" ht="17.25" hidden="1" customHeight="1" x14ac:dyDescent="0.25">
      <c r="A382" s="43">
        <v>52628</v>
      </c>
      <c r="B382" s="31"/>
      <c r="C382" s="31" t="str">
        <f t="shared" si="80"/>
        <v/>
      </c>
      <c r="D382" s="32"/>
      <c r="E382" s="32" t="str">
        <f t="shared" si="81"/>
        <v/>
      </c>
    </row>
    <row r="383" spans="1:5" ht="17.25" hidden="1" customHeight="1" x14ac:dyDescent="0.25">
      <c r="A383" s="43">
        <v>52657</v>
      </c>
      <c r="B383" s="31"/>
      <c r="C383" s="31" t="str">
        <f t="shared" si="80"/>
        <v/>
      </c>
      <c r="D383" s="32"/>
      <c r="E383" s="32" t="str">
        <f t="shared" si="81"/>
        <v/>
      </c>
    </row>
    <row r="384" spans="1:5" ht="17.25" hidden="1" customHeight="1" x14ac:dyDescent="0.25">
      <c r="A384" s="43">
        <v>52688</v>
      </c>
      <c r="B384" s="31"/>
      <c r="C384" s="31" t="str">
        <f t="shared" si="80"/>
        <v/>
      </c>
      <c r="D384" s="32"/>
      <c r="E384" s="32" t="str">
        <f t="shared" si="81"/>
        <v/>
      </c>
    </row>
    <row r="385" spans="1:5" ht="17.25" hidden="1" customHeight="1" x14ac:dyDescent="0.25">
      <c r="A385" s="43">
        <v>52718</v>
      </c>
      <c r="B385" s="31"/>
      <c r="C385" s="31" t="str">
        <f t="shared" si="80"/>
        <v/>
      </c>
      <c r="D385" s="32"/>
      <c r="E385" s="32" t="str">
        <f t="shared" si="81"/>
        <v/>
      </c>
    </row>
    <row r="386" spans="1:5" ht="17.25" hidden="1" customHeight="1" x14ac:dyDescent="0.25">
      <c r="A386" s="43">
        <v>52749</v>
      </c>
      <c r="B386" s="31"/>
      <c r="C386" s="31" t="str">
        <f t="shared" si="80"/>
        <v/>
      </c>
      <c r="D386" s="32"/>
      <c r="E386" s="32" t="str">
        <f t="shared" si="81"/>
        <v/>
      </c>
    </row>
    <row r="387" spans="1:5" ht="17.25" hidden="1" customHeight="1" x14ac:dyDescent="0.25">
      <c r="A387" s="43">
        <v>52779</v>
      </c>
      <c r="B387" s="31"/>
      <c r="C387" s="31" t="str">
        <f t="shared" si="80"/>
        <v/>
      </c>
      <c r="D387" s="32"/>
      <c r="E387" s="32" t="str">
        <f t="shared" si="81"/>
        <v/>
      </c>
    </row>
    <row r="388" spans="1:5" ht="17.25" hidden="1" customHeight="1" x14ac:dyDescent="0.25">
      <c r="A388" s="43">
        <v>52810</v>
      </c>
      <c r="B388" s="31"/>
      <c r="C388" s="31" t="str">
        <f t="shared" si="80"/>
        <v/>
      </c>
      <c r="D388" s="32"/>
      <c r="E388" s="32" t="str">
        <f t="shared" si="81"/>
        <v/>
      </c>
    </row>
    <row r="389" spans="1:5" ht="17.25" hidden="1" customHeight="1" x14ac:dyDescent="0.25">
      <c r="A389" s="43">
        <v>52841</v>
      </c>
      <c r="B389" s="31"/>
      <c r="C389" s="31" t="str">
        <f t="shared" si="80"/>
        <v/>
      </c>
      <c r="D389" s="32"/>
      <c r="E389" s="32" t="str">
        <f t="shared" si="81"/>
        <v/>
      </c>
    </row>
    <row r="390" spans="1:5" ht="17.25" hidden="1" customHeight="1" x14ac:dyDescent="0.25">
      <c r="A390" s="43">
        <v>52871</v>
      </c>
      <c r="B390" s="31"/>
      <c r="C390" s="31" t="str">
        <f t="shared" si="80"/>
        <v/>
      </c>
      <c r="D390" s="32"/>
      <c r="E390" s="32" t="str">
        <f t="shared" si="81"/>
        <v/>
      </c>
    </row>
    <row r="391" spans="1:5" ht="17.25" hidden="1" customHeight="1" x14ac:dyDescent="0.25">
      <c r="A391" s="43">
        <v>52902</v>
      </c>
      <c r="B391" s="31"/>
      <c r="C391" s="31" t="str">
        <f t="shared" si="80"/>
        <v/>
      </c>
      <c r="D391" s="32"/>
      <c r="E391" s="32" t="str">
        <f t="shared" si="81"/>
        <v/>
      </c>
    </row>
    <row r="392" spans="1:5" ht="17.25" hidden="1" customHeight="1" x14ac:dyDescent="0.25">
      <c r="A392" s="44">
        <v>52932</v>
      </c>
      <c r="B392" s="33"/>
      <c r="C392" s="33" t="str">
        <f t="shared" si="80"/>
        <v/>
      </c>
      <c r="D392" s="34"/>
      <c r="E392" s="34" t="str">
        <f t="shared" si="81"/>
        <v/>
      </c>
    </row>
    <row r="393" spans="1:5" ht="17.25" hidden="1" customHeight="1" x14ac:dyDescent="0.25">
      <c r="A393" s="45">
        <v>52963</v>
      </c>
      <c r="B393" s="35"/>
      <c r="C393" s="35" t="str">
        <f t="shared" si="80"/>
        <v/>
      </c>
      <c r="D393" s="27"/>
      <c r="E393" s="27" t="str">
        <f t="shared" si="81"/>
        <v/>
      </c>
    </row>
    <row r="394" spans="1:5" ht="17.25" hidden="1" customHeight="1" x14ac:dyDescent="0.25">
      <c r="A394" s="40">
        <v>52994</v>
      </c>
      <c r="B394" s="27"/>
      <c r="C394" s="27" t="str">
        <f t="shared" si="80"/>
        <v/>
      </c>
      <c r="D394" s="27"/>
      <c r="E394" s="27" t="str">
        <f t="shared" si="81"/>
        <v/>
      </c>
    </row>
    <row r="395" spans="1:5" ht="17.25" hidden="1" customHeight="1" x14ac:dyDescent="0.25">
      <c r="A395" s="40">
        <v>53022</v>
      </c>
      <c r="B395" s="27"/>
      <c r="C395" s="27" t="str">
        <f t="shared" si="80"/>
        <v/>
      </c>
      <c r="D395" s="27"/>
      <c r="E395" s="27" t="str">
        <f t="shared" si="81"/>
        <v/>
      </c>
    </row>
    <row r="396" spans="1:5" ht="17.25" hidden="1" customHeight="1" x14ac:dyDescent="0.25">
      <c r="A396" s="40">
        <v>53053</v>
      </c>
      <c r="B396" s="27"/>
      <c r="C396" s="27" t="str">
        <f t="shared" si="80"/>
        <v/>
      </c>
      <c r="D396" s="27"/>
      <c r="E396" s="27" t="str">
        <f t="shared" si="81"/>
        <v/>
      </c>
    </row>
    <row r="397" spans="1:5" ht="17.25" hidden="1" customHeight="1" x14ac:dyDescent="0.25">
      <c r="A397" s="40">
        <v>53083</v>
      </c>
      <c r="B397" s="27"/>
      <c r="C397" s="27" t="str">
        <f t="shared" si="80"/>
        <v/>
      </c>
      <c r="D397" s="27"/>
      <c r="E397" s="27" t="str">
        <f t="shared" si="81"/>
        <v/>
      </c>
    </row>
    <row r="398" spans="1:5" ht="17.25" hidden="1" customHeight="1" x14ac:dyDescent="0.25">
      <c r="A398" s="40">
        <v>53114</v>
      </c>
      <c r="B398" s="27"/>
      <c r="C398" s="27" t="str">
        <f t="shared" si="80"/>
        <v/>
      </c>
      <c r="D398" s="27"/>
      <c r="E398" s="27" t="str">
        <f t="shared" si="81"/>
        <v/>
      </c>
    </row>
    <row r="399" spans="1:5" ht="17.25" hidden="1" customHeight="1" x14ac:dyDescent="0.25">
      <c r="A399" s="40">
        <v>53144</v>
      </c>
      <c r="B399" s="27"/>
      <c r="C399" s="27" t="str">
        <f t="shared" si="80"/>
        <v/>
      </c>
      <c r="D399" s="27"/>
      <c r="E399" s="27" t="str">
        <f t="shared" si="81"/>
        <v/>
      </c>
    </row>
    <row r="400" spans="1:5" ht="17.25" hidden="1" customHeight="1" x14ac:dyDescent="0.25">
      <c r="A400" s="40">
        <v>53175</v>
      </c>
      <c r="B400" s="27"/>
      <c r="C400" s="27" t="str">
        <f t="shared" si="80"/>
        <v/>
      </c>
      <c r="D400" s="27"/>
      <c r="E400" s="27" t="str">
        <f t="shared" si="81"/>
        <v/>
      </c>
    </row>
    <row r="401" spans="1:5" ht="17.25" hidden="1" customHeight="1" x14ac:dyDescent="0.25">
      <c r="A401" s="40">
        <v>53206</v>
      </c>
      <c r="B401" s="27"/>
      <c r="C401" s="27" t="str">
        <f t="shared" si="80"/>
        <v/>
      </c>
      <c r="D401" s="27"/>
      <c r="E401" s="27" t="str">
        <f t="shared" si="81"/>
        <v/>
      </c>
    </row>
    <row r="402" spans="1:5" ht="17.25" hidden="1" customHeight="1" x14ac:dyDescent="0.25">
      <c r="A402" s="40">
        <v>53236</v>
      </c>
      <c r="B402" s="27"/>
      <c r="C402" s="27" t="str">
        <f t="shared" si="80"/>
        <v/>
      </c>
      <c r="D402" s="27"/>
      <c r="E402" s="27" t="str">
        <f t="shared" si="81"/>
        <v/>
      </c>
    </row>
    <row r="403" spans="1:5" ht="17.25" hidden="1" customHeight="1" x14ac:dyDescent="0.25">
      <c r="A403" s="40">
        <v>53267</v>
      </c>
      <c r="B403" s="27"/>
      <c r="C403" s="27" t="str">
        <f t="shared" si="80"/>
        <v/>
      </c>
      <c r="D403" s="27"/>
      <c r="E403" s="27" t="str">
        <f t="shared" si="81"/>
        <v/>
      </c>
    </row>
    <row r="404" spans="1:5" ht="17.25" hidden="1" customHeight="1" x14ac:dyDescent="0.25">
      <c r="A404" s="41">
        <v>53297</v>
      </c>
      <c r="B404" s="28"/>
      <c r="C404" s="28" t="str">
        <f t="shared" si="80"/>
        <v/>
      </c>
      <c r="D404" s="28"/>
      <c r="E404" s="28" t="str">
        <f t="shared" si="81"/>
        <v/>
      </c>
    </row>
    <row r="405" spans="1:5" ht="17.25" hidden="1" customHeight="1" x14ac:dyDescent="0.25">
      <c r="A405" s="42">
        <v>53328</v>
      </c>
      <c r="B405" s="29"/>
      <c r="C405" s="29" t="str">
        <f t="shared" ref="C405:C440" si="82">IFERROR(IF(B405/B393*100-100=-100,"",B405/B393*100-100),"")</f>
        <v/>
      </c>
      <c r="D405" s="30"/>
      <c r="E405" s="30" t="str">
        <f t="shared" si="81"/>
        <v/>
      </c>
    </row>
    <row r="406" spans="1:5" ht="17.25" hidden="1" customHeight="1" x14ac:dyDescent="0.25">
      <c r="A406" s="43">
        <v>53359</v>
      </c>
      <c r="B406" s="31"/>
      <c r="C406" s="31" t="str">
        <f t="shared" si="82"/>
        <v/>
      </c>
      <c r="D406" s="32"/>
      <c r="E406" s="32" t="str">
        <f t="shared" ref="E406:E440" si="83">IFERROR(IF(D406/D394*100-100=-100,"",D406/D394*100-100),"")</f>
        <v/>
      </c>
    </row>
    <row r="407" spans="1:5" ht="17.25" hidden="1" customHeight="1" x14ac:dyDescent="0.25">
      <c r="A407" s="43">
        <v>53387</v>
      </c>
      <c r="B407" s="31"/>
      <c r="C407" s="31" t="str">
        <f t="shared" si="82"/>
        <v/>
      </c>
      <c r="D407" s="32"/>
      <c r="E407" s="32" t="str">
        <f t="shared" si="83"/>
        <v/>
      </c>
    </row>
    <row r="408" spans="1:5" ht="17.25" hidden="1" customHeight="1" x14ac:dyDescent="0.25">
      <c r="A408" s="43">
        <v>53418</v>
      </c>
      <c r="B408" s="31"/>
      <c r="C408" s="31" t="str">
        <f t="shared" si="82"/>
        <v/>
      </c>
      <c r="D408" s="32"/>
      <c r="E408" s="32" t="str">
        <f t="shared" si="83"/>
        <v/>
      </c>
    </row>
    <row r="409" spans="1:5" ht="17.25" hidden="1" customHeight="1" x14ac:dyDescent="0.25">
      <c r="A409" s="43">
        <v>53448</v>
      </c>
      <c r="B409" s="31"/>
      <c r="C409" s="31" t="str">
        <f t="shared" si="82"/>
        <v/>
      </c>
      <c r="D409" s="32"/>
      <c r="E409" s="32" t="str">
        <f t="shared" si="83"/>
        <v/>
      </c>
    </row>
    <row r="410" spans="1:5" ht="17.25" hidden="1" customHeight="1" x14ac:dyDescent="0.25">
      <c r="A410" s="43">
        <v>53479</v>
      </c>
      <c r="B410" s="31"/>
      <c r="C410" s="31" t="str">
        <f t="shared" si="82"/>
        <v/>
      </c>
      <c r="D410" s="32"/>
      <c r="E410" s="32" t="str">
        <f t="shared" si="83"/>
        <v/>
      </c>
    </row>
    <row r="411" spans="1:5" ht="17.25" hidden="1" customHeight="1" x14ac:dyDescent="0.25">
      <c r="A411" s="43">
        <v>53509</v>
      </c>
      <c r="B411" s="31"/>
      <c r="C411" s="31" t="str">
        <f t="shared" si="82"/>
        <v/>
      </c>
      <c r="D411" s="32"/>
      <c r="E411" s="32" t="str">
        <f t="shared" si="83"/>
        <v/>
      </c>
    </row>
    <row r="412" spans="1:5" ht="17.25" hidden="1" customHeight="1" x14ac:dyDescent="0.25">
      <c r="A412" s="43">
        <v>53540</v>
      </c>
      <c r="B412" s="31"/>
      <c r="C412" s="31" t="str">
        <f t="shared" si="82"/>
        <v/>
      </c>
      <c r="D412" s="32"/>
      <c r="E412" s="32" t="str">
        <f t="shared" si="83"/>
        <v/>
      </c>
    </row>
    <row r="413" spans="1:5" ht="17.25" hidden="1" customHeight="1" x14ac:dyDescent="0.25">
      <c r="A413" s="43">
        <v>53571</v>
      </c>
      <c r="B413" s="31"/>
      <c r="C413" s="31" t="str">
        <f t="shared" si="82"/>
        <v/>
      </c>
      <c r="D413" s="32"/>
      <c r="E413" s="32" t="str">
        <f t="shared" si="83"/>
        <v/>
      </c>
    </row>
    <row r="414" spans="1:5" ht="17.25" hidden="1" customHeight="1" x14ac:dyDescent="0.25">
      <c r="A414" s="43">
        <v>53601</v>
      </c>
      <c r="B414" s="31"/>
      <c r="C414" s="31" t="str">
        <f t="shared" si="82"/>
        <v/>
      </c>
      <c r="D414" s="32"/>
      <c r="E414" s="32" t="str">
        <f t="shared" si="83"/>
        <v/>
      </c>
    </row>
    <row r="415" spans="1:5" ht="17.25" hidden="1" customHeight="1" x14ac:dyDescent="0.25">
      <c r="A415" s="43">
        <v>53632</v>
      </c>
      <c r="B415" s="31"/>
      <c r="C415" s="31" t="str">
        <f t="shared" si="82"/>
        <v/>
      </c>
      <c r="D415" s="32"/>
      <c r="E415" s="32" t="str">
        <f t="shared" si="83"/>
        <v/>
      </c>
    </row>
    <row r="416" spans="1:5" ht="17.25" hidden="1" customHeight="1" x14ac:dyDescent="0.25">
      <c r="A416" s="44">
        <v>53662</v>
      </c>
      <c r="B416" s="33"/>
      <c r="C416" s="33" t="str">
        <f t="shared" si="82"/>
        <v/>
      </c>
      <c r="D416" s="34"/>
      <c r="E416" s="34" t="str">
        <f t="shared" si="83"/>
        <v/>
      </c>
    </row>
    <row r="417" spans="1:5" ht="17.25" hidden="1" customHeight="1" x14ac:dyDescent="0.25">
      <c r="A417" s="45">
        <v>53693</v>
      </c>
      <c r="B417" s="35"/>
      <c r="C417" s="35" t="str">
        <f t="shared" si="82"/>
        <v/>
      </c>
      <c r="D417" s="27"/>
      <c r="E417" s="27" t="str">
        <f t="shared" si="83"/>
        <v/>
      </c>
    </row>
    <row r="418" spans="1:5" ht="17.25" hidden="1" customHeight="1" x14ac:dyDescent="0.25">
      <c r="A418" s="40">
        <v>53724</v>
      </c>
      <c r="B418" s="27"/>
      <c r="C418" s="27" t="str">
        <f t="shared" si="82"/>
        <v/>
      </c>
      <c r="D418" s="27"/>
      <c r="E418" s="27" t="str">
        <f t="shared" si="83"/>
        <v/>
      </c>
    </row>
    <row r="419" spans="1:5" ht="17.25" hidden="1" customHeight="1" x14ac:dyDescent="0.25">
      <c r="A419" s="40">
        <v>53752</v>
      </c>
      <c r="B419" s="27"/>
      <c r="C419" s="27" t="str">
        <f t="shared" si="82"/>
        <v/>
      </c>
      <c r="D419" s="27"/>
      <c r="E419" s="27" t="str">
        <f t="shared" si="83"/>
        <v/>
      </c>
    </row>
    <row r="420" spans="1:5" ht="17.25" hidden="1" customHeight="1" x14ac:dyDescent="0.25">
      <c r="A420" s="40">
        <v>53783</v>
      </c>
      <c r="B420" s="27"/>
      <c r="C420" s="27" t="str">
        <f t="shared" si="82"/>
        <v/>
      </c>
      <c r="D420" s="27"/>
      <c r="E420" s="27" t="str">
        <f t="shared" si="83"/>
        <v/>
      </c>
    </row>
    <row r="421" spans="1:5" ht="17.25" hidden="1" customHeight="1" x14ac:dyDescent="0.25">
      <c r="A421" s="40">
        <v>53813</v>
      </c>
      <c r="B421" s="27"/>
      <c r="C421" s="27" t="str">
        <f t="shared" si="82"/>
        <v/>
      </c>
      <c r="D421" s="27"/>
      <c r="E421" s="27" t="str">
        <f t="shared" si="83"/>
        <v/>
      </c>
    </row>
    <row r="422" spans="1:5" ht="17.25" hidden="1" customHeight="1" x14ac:dyDescent="0.25">
      <c r="A422" s="40">
        <v>53844</v>
      </c>
      <c r="B422" s="27"/>
      <c r="C422" s="27" t="str">
        <f t="shared" si="82"/>
        <v/>
      </c>
      <c r="D422" s="27"/>
      <c r="E422" s="27" t="str">
        <f t="shared" si="83"/>
        <v/>
      </c>
    </row>
    <row r="423" spans="1:5" ht="17.25" hidden="1" customHeight="1" x14ac:dyDescent="0.25">
      <c r="A423" s="40">
        <v>53874</v>
      </c>
      <c r="B423" s="27"/>
      <c r="C423" s="27" t="str">
        <f t="shared" si="82"/>
        <v/>
      </c>
      <c r="D423" s="27"/>
      <c r="E423" s="27" t="str">
        <f t="shared" si="83"/>
        <v/>
      </c>
    </row>
    <row r="424" spans="1:5" ht="17.25" hidden="1" customHeight="1" x14ac:dyDescent="0.25">
      <c r="A424" s="40">
        <v>53905</v>
      </c>
      <c r="B424" s="27"/>
      <c r="C424" s="27" t="str">
        <f t="shared" si="82"/>
        <v/>
      </c>
      <c r="D424" s="27"/>
      <c r="E424" s="27" t="str">
        <f t="shared" si="83"/>
        <v/>
      </c>
    </row>
    <row r="425" spans="1:5" ht="17.25" hidden="1" customHeight="1" x14ac:dyDescent="0.25">
      <c r="A425" s="40">
        <v>53936</v>
      </c>
      <c r="B425" s="27"/>
      <c r="C425" s="27" t="str">
        <f t="shared" si="82"/>
        <v/>
      </c>
      <c r="D425" s="27"/>
      <c r="E425" s="27" t="str">
        <f t="shared" si="83"/>
        <v/>
      </c>
    </row>
    <row r="426" spans="1:5" ht="17.25" hidden="1" customHeight="1" x14ac:dyDescent="0.25">
      <c r="A426" s="40">
        <v>53966</v>
      </c>
      <c r="B426" s="27"/>
      <c r="C426" s="27" t="str">
        <f t="shared" si="82"/>
        <v/>
      </c>
      <c r="D426" s="27"/>
      <c r="E426" s="27" t="str">
        <f t="shared" si="83"/>
        <v/>
      </c>
    </row>
    <row r="427" spans="1:5" ht="17.25" hidden="1" customHeight="1" x14ac:dyDescent="0.25">
      <c r="A427" s="40">
        <v>53997</v>
      </c>
      <c r="B427" s="27"/>
      <c r="C427" s="27" t="str">
        <f t="shared" si="82"/>
        <v/>
      </c>
      <c r="D427" s="27"/>
      <c r="E427" s="27" t="str">
        <f t="shared" si="83"/>
        <v/>
      </c>
    </row>
    <row r="428" spans="1:5" ht="17.25" hidden="1" customHeight="1" x14ac:dyDescent="0.25">
      <c r="A428" s="41">
        <v>54027</v>
      </c>
      <c r="B428" s="28"/>
      <c r="C428" s="28" t="str">
        <f t="shared" si="82"/>
        <v/>
      </c>
      <c r="D428" s="28"/>
      <c r="E428" s="28" t="str">
        <f t="shared" si="83"/>
        <v/>
      </c>
    </row>
    <row r="429" spans="1:5" ht="17.25" hidden="1" customHeight="1" x14ac:dyDescent="0.25">
      <c r="A429" s="42">
        <v>54058</v>
      </c>
      <c r="B429" s="29"/>
      <c r="C429" s="29" t="str">
        <f t="shared" si="82"/>
        <v/>
      </c>
      <c r="D429" s="30"/>
      <c r="E429" s="30" t="str">
        <f t="shared" si="83"/>
        <v/>
      </c>
    </row>
    <row r="430" spans="1:5" ht="17.25" hidden="1" customHeight="1" x14ac:dyDescent="0.25">
      <c r="A430" s="43">
        <v>54089</v>
      </c>
      <c r="B430" s="31"/>
      <c r="C430" s="31" t="str">
        <f t="shared" si="82"/>
        <v/>
      </c>
      <c r="D430" s="32"/>
      <c r="E430" s="32" t="str">
        <f t="shared" si="83"/>
        <v/>
      </c>
    </row>
    <row r="431" spans="1:5" ht="17.25" hidden="1" customHeight="1" x14ac:dyDescent="0.25">
      <c r="A431" s="43">
        <v>54118</v>
      </c>
      <c r="B431" s="31"/>
      <c r="C431" s="31" t="str">
        <f t="shared" si="82"/>
        <v/>
      </c>
      <c r="D431" s="32"/>
      <c r="E431" s="32" t="str">
        <f t="shared" si="83"/>
        <v/>
      </c>
    </row>
    <row r="432" spans="1:5" ht="17.25" hidden="1" customHeight="1" x14ac:dyDescent="0.25">
      <c r="A432" s="43">
        <v>54149</v>
      </c>
      <c r="B432" s="31"/>
      <c r="C432" s="31" t="str">
        <f t="shared" si="82"/>
        <v/>
      </c>
      <c r="D432" s="32"/>
      <c r="E432" s="32" t="str">
        <f t="shared" si="83"/>
        <v/>
      </c>
    </row>
    <row r="433" spans="1:5" ht="17.25" hidden="1" customHeight="1" x14ac:dyDescent="0.25">
      <c r="A433" s="43">
        <v>54179</v>
      </c>
      <c r="B433" s="31"/>
      <c r="C433" s="31" t="str">
        <f t="shared" si="82"/>
        <v/>
      </c>
      <c r="D433" s="32"/>
      <c r="E433" s="32" t="str">
        <f t="shared" si="83"/>
        <v/>
      </c>
    </row>
    <row r="434" spans="1:5" ht="17.25" hidden="1" customHeight="1" x14ac:dyDescent="0.25">
      <c r="A434" s="43">
        <v>54210</v>
      </c>
      <c r="B434" s="31"/>
      <c r="C434" s="31" t="str">
        <f t="shared" si="82"/>
        <v/>
      </c>
      <c r="D434" s="32"/>
      <c r="E434" s="32" t="str">
        <f t="shared" si="83"/>
        <v/>
      </c>
    </row>
    <row r="435" spans="1:5" ht="17.25" hidden="1" customHeight="1" x14ac:dyDescent="0.25">
      <c r="A435" s="43">
        <v>54240</v>
      </c>
      <c r="B435" s="31"/>
      <c r="C435" s="31" t="str">
        <f t="shared" si="82"/>
        <v/>
      </c>
      <c r="D435" s="32"/>
      <c r="E435" s="32" t="str">
        <f t="shared" si="83"/>
        <v/>
      </c>
    </row>
    <row r="436" spans="1:5" ht="17.25" hidden="1" customHeight="1" x14ac:dyDescent="0.25">
      <c r="A436" s="43">
        <v>54271</v>
      </c>
      <c r="B436" s="31"/>
      <c r="C436" s="31" t="str">
        <f t="shared" si="82"/>
        <v/>
      </c>
      <c r="D436" s="32"/>
      <c r="E436" s="32" t="str">
        <f t="shared" si="83"/>
        <v/>
      </c>
    </row>
    <row r="437" spans="1:5" ht="17.25" hidden="1" customHeight="1" x14ac:dyDescent="0.25">
      <c r="A437" s="43">
        <v>54302</v>
      </c>
      <c r="B437" s="31"/>
      <c r="C437" s="31" t="str">
        <f t="shared" si="82"/>
        <v/>
      </c>
      <c r="D437" s="32"/>
      <c r="E437" s="32" t="str">
        <f t="shared" si="83"/>
        <v/>
      </c>
    </row>
    <row r="438" spans="1:5" ht="17.25" hidden="1" customHeight="1" x14ac:dyDescent="0.25">
      <c r="A438" s="43">
        <v>54332</v>
      </c>
      <c r="B438" s="31"/>
      <c r="C438" s="31" t="str">
        <f t="shared" si="82"/>
        <v/>
      </c>
      <c r="D438" s="32"/>
      <c r="E438" s="32" t="str">
        <f t="shared" si="83"/>
        <v/>
      </c>
    </row>
    <row r="439" spans="1:5" ht="17.25" hidden="1" customHeight="1" x14ac:dyDescent="0.25">
      <c r="A439" s="43">
        <v>54363</v>
      </c>
      <c r="B439" s="31"/>
      <c r="C439" s="31" t="str">
        <f t="shared" si="82"/>
        <v/>
      </c>
      <c r="D439" s="32"/>
      <c r="E439" s="32" t="str">
        <f t="shared" si="83"/>
        <v/>
      </c>
    </row>
    <row r="440" spans="1:5" ht="17.25" hidden="1" customHeight="1" x14ac:dyDescent="0.25">
      <c r="A440" s="44">
        <v>54393</v>
      </c>
      <c r="B440" s="33"/>
      <c r="C440" s="33" t="str">
        <f t="shared" si="82"/>
        <v/>
      </c>
      <c r="D440" s="34"/>
      <c r="E440" s="34" t="str">
        <f t="shared" si="83"/>
        <v/>
      </c>
    </row>
    <row r="441" spans="1:5" x14ac:dyDescent="0.25">
      <c r="A441" s="68" t="s">
        <v>13</v>
      </c>
      <c r="B441" s="69"/>
      <c r="C441" s="69"/>
      <c r="D441" s="69"/>
      <c r="E441" s="69"/>
    </row>
    <row r="442" spans="1:5" ht="16.5" x14ac:dyDescent="0.25">
      <c r="A442" s="24" t="s">
        <v>32</v>
      </c>
    </row>
  </sheetData>
  <mergeCells count="3">
    <mergeCell ref="A7:A8"/>
    <mergeCell ref="D7:E7"/>
    <mergeCell ref="B7:C7"/>
  </mergeCells>
  <hyperlinks>
    <hyperlink ref="E1" location="'Índice '!A1" display="Regresar al índice"/>
  </hyperlinks>
  <printOptions horizontalCentered="1" verticalCentered="1"/>
  <pageMargins left="0.51181102362204722" right="0.70866141732283472" top="0.55118110236220474" bottom="0.55118110236220474" header="0" footer="0"/>
  <pageSetup scale="45" orientation="portrait" r:id="rId1"/>
  <cellWatches>
    <cellWatch r="A1"/>
    <cellWatch r="B1"/>
    <cellWatch r="C1"/>
    <cellWatch r="D1"/>
    <cellWatch r="E1"/>
    <cellWatch r="A2"/>
    <cellWatch r="B2"/>
    <cellWatch r="C2"/>
    <cellWatch r="D2"/>
    <cellWatch r="E2"/>
    <cellWatch r="A3"/>
    <cellWatch r="B3"/>
    <cellWatch r="C3"/>
    <cellWatch r="D3"/>
    <cellWatch r="E3"/>
    <cellWatch r="A5"/>
    <cellWatch r="B5"/>
    <cellWatch r="C5"/>
    <cellWatch r="D5"/>
    <cellWatch r="E5"/>
    <cellWatch r="A6"/>
    <cellWatch r="B6"/>
    <cellWatch r="C6"/>
    <cellWatch r="D6"/>
    <cellWatch r="E6"/>
    <cellWatch r="A7"/>
    <cellWatch r="B7"/>
    <cellWatch r="D7"/>
    <cellWatch r="B8"/>
    <cellWatch r="C8"/>
    <cellWatch r="D8"/>
    <cellWatch r="E8"/>
    <cellWatch r="A9"/>
    <cellWatch r="B9"/>
    <cellWatch r="C9"/>
    <cellWatch r="D9"/>
    <cellWatch r="E9"/>
    <cellWatch r="A10"/>
    <cellWatch r="B10"/>
    <cellWatch r="C10"/>
    <cellWatch r="D10"/>
    <cellWatch r="E10"/>
    <cellWatch r="A11"/>
    <cellWatch r="B11"/>
    <cellWatch r="C11"/>
    <cellWatch r="D11"/>
    <cellWatch r="E11"/>
    <cellWatch r="A12"/>
    <cellWatch r="B12"/>
    <cellWatch r="C12"/>
    <cellWatch r="D12"/>
    <cellWatch r="E12"/>
    <cellWatch r="A13"/>
    <cellWatch r="B13"/>
    <cellWatch r="C13"/>
    <cellWatch r="D13"/>
    <cellWatch r="E13"/>
    <cellWatch r="A14"/>
    <cellWatch r="B14"/>
    <cellWatch r="C14"/>
    <cellWatch r="D14"/>
    <cellWatch r="E14"/>
    <cellWatch r="A15"/>
    <cellWatch r="B15"/>
    <cellWatch r="C15"/>
    <cellWatch r="D15"/>
    <cellWatch r="E15"/>
    <cellWatch r="A16"/>
    <cellWatch r="B16"/>
    <cellWatch r="C16"/>
    <cellWatch r="D16"/>
    <cellWatch r="E16"/>
    <cellWatch r="A17"/>
    <cellWatch r="B17"/>
    <cellWatch r="C17"/>
    <cellWatch r="D17"/>
    <cellWatch r="E17"/>
    <cellWatch r="A18"/>
    <cellWatch r="B18"/>
    <cellWatch r="C18"/>
    <cellWatch r="D18"/>
    <cellWatch r="E18"/>
    <cellWatch r="A19"/>
    <cellWatch r="B19"/>
    <cellWatch r="C19"/>
    <cellWatch r="D19"/>
    <cellWatch r="E19"/>
    <cellWatch r="A20"/>
    <cellWatch r="B20"/>
    <cellWatch r="C20"/>
    <cellWatch r="D20"/>
    <cellWatch r="E20"/>
    <cellWatch r="A21"/>
    <cellWatch r="B21"/>
    <cellWatch r="C21"/>
    <cellWatch r="D21"/>
    <cellWatch r="E21"/>
    <cellWatch r="A22"/>
    <cellWatch r="B22"/>
    <cellWatch r="C22"/>
    <cellWatch r="D22"/>
    <cellWatch r="E22"/>
    <cellWatch r="A23"/>
    <cellWatch r="B23"/>
    <cellWatch r="C23"/>
    <cellWatch r="D23"/>
    <cellWatch r="E23"/>
    <cellWatch r="A24"/>
    <cellWatch r="B24"/>
    <cellWatch r="C24"/>
    <cellWatch r="D24"/>
    <cellWatch r="E24"/>
    <cellWatch r="A25"/>
    <cellWatch r="B25"/>
    <cellWatch r="C25"/>
    <cellWatch r="D25"/>
    <cellWatch r="E25"/>
    <cellWatch r="A26"/>
    <cellWatch r="B26"/>
    <cellWatch r="C26"/>
    <cellWatch r="D26"/>
    <cellWatch r="E26"/>
    <cellWatch r="A27"/>
    <cellWatch r="B27"/>
    <cellWatch r="C27"/>
    <cellWatch r="D27"/>
    <cellWatch r="E27"/>
    <cellWatch r="A28"/>
    <cellWatch r="B28"/>
    <cellWatch r="C28"/>
    <cellWatch r="D28"/>
    <cellWatch r="E28"/>
    <cellWatch r="A29"/>
    <cellWatch r="B29"/>
    <cellWatch r="C29"/>
    <cellWatch r="D29"/>
    <cellWatch r="E29"/>
    <cellWatch r="A30"/>
    <cellWatch r="B30"/>
    <cellWatch r="C30"/>
    <cellWatch r="D30"/>
    <cellWatch r="E30"/>
    <cellWatch r="A31"/>
    <cellWatch r="B31"/>
    <cellWatch r="C31"/>
    <cellWatch r="D31"/>
    <cellWatch r="E31"/>
    <cellWatch r="A32"/>
    <cellWatch r="B32"/>
    <cellWatch r="C32"/>
    <cellWatch r="D32"/>
    <cellWatch r="E32"/>
    <cellWatch r="A33"/>
    <cellWatch r="B33"/>
    <cellWatch r="C33"/>
    <cellWatch r="D33"/>
    <cellWatch r="E33"/>
    <cellWatch r="A34"/>
    <cellWatch r="B34"/>
    <cellWatch r="C34"/>
    <cellWatch r="D34"/>
    <cellWatch r="E34"/>
    <cellWatch r="A35"/>
    <cellWatch r="B35"/>
    <cellWatch r="C35"/>
    <cellWatch r="D35"/>
    <cellWatch r="E35"/>
    <cellWatch r="A36"/>
    <cellWatch r="B36"/>
    <cellWatch r="C36"/>
    <cellWatch r="D36"/>
    <cellWatch r="E36"/>
    <cellWatch r="A37"/>
    <cellWatch r="B37"/>
    <cellWatch r="C37"/>
    <cellWatch r="D37"/>
    <cellWatch r="E37"/>
    <cellWatch r="A38"/>
    <cellWatch r="B38"/>
    <cellWatch r="C38"/>
    <cellWatch r="D38"/>
    <cellWatch r="E38"/>
    <cellWatch r="A39"/>
    <cellWatch r="B39"/>
    <cellWatch r="C39"/>
    <cellWatch r="D39"/>
    <cellWatch r="E39"/>
    <cellWatch r="A40"/>
    <cellWatch r="B40"/>
    <cellWatch r="C40"/>
    <cellWatch r="D40"/>
    <cellWatch r="E40"/>
    <cellWatch r="A41"/>
    <cellWatch r="B41"/>
    <cellWatch r="C41"/>
    <cellWatch r="D41"/>
    <cellWatch r="E41"/>
    <cellWatch r="A42"/>
    <cellWatch r="B42"/>
    <cellWatch r="C42"/>
    <cellWatch r="D42"/>
    <cellWatch r="E42"/>
    <cellWatch r="A43"/>
    <cellWatch r="B43"/>
    <cellWatch r="C43"/>
    <cellWatch r="D43"/>
    <cellWatch r="E43"/>
    <cellWatch r="A44"/>
    <cellWatch r="B44"/>
    <cellWatch r="C44"/>
    <cellWatch r="D44"/>
    <cellWatch r="E44"/>
    <cellWatch r="A45"/>
    <cellWatch r="B45"/>
    <cellWatch r="C45"/>
    <cellWatch r="D45"/>
    <cellWatch r="E45"/>
    <cellWatch r="A46"/>
    <cellWatch r="B46"/>
    <cellWatch r="C46"/>
    <cellWatch r="D46"/>
    <cellWatch r="E46"/>
    <cellWatch r="A47"/>
    <cellWatch r="B47"/>
    <cellWatch r="C47"/>
    <cellWatch r="D47"/>
    <cellWatch r="E47"/>
    <cellWatch r="A48"/>
    <cellWatch r="B48"/>
    <cellWatch r="C48"/>
    <cellWatch r="D48"/>
    <cellWatch r="E48"/>
    <cellWatch r="A49"/>
    <cellWatch r="B49"/>
    <cellWatch r="C49"/>
    <cellWatch r="D49"/>
    <cellWatch r="E49"/>
    <cellWatch r="A50"/>
    <cellWatch r="B50"/>
    <cellWatch r="C50"/>
    <cellWatch r="D50"/>
    <cellWatch r="E50"/>
    <cellWatch r="A51"/>
    <cellWatch r="B51"/>
    <cellWatch r="C51"/>
    <cellWatch r="D51"/>
    <cellWatch r="E51"/>
    <cellWatch r="A52"/>
    <cellWatch r="B52"/>
    <cellWatch r="C52"/>
    <cellWatch r="D52"/>
    <cellWatch r="E52"/>
    <cellWatch r="A53"/>
    <cellWatch r="B53"/>
    <cellWatch r="C53"/>
    <cellWatch r="D53"/>
    <cellWatch r="E53"/>
    <cellWatch r="A54"/>
    <cellWatch r="B54"/>
    <cellWatch r="C54"/>
    <cellWatch r="D54"/>
    <cellWatch r="E54"/>
    <cellWatch r="A55"/>
    <cellWatch r="B55"/>
    <cellWatch r="C55"/>
    <cellWatch r="D55"/>
    <cellWatch r="E55"/>
    <cellWatch r="A56"/>
    <cellWatch r="B56"/>
    <cellWatch r="C56"/>
    <cellWatch r="D56"/>
    <cellWatch r="E56"/>
    <cellWatch r="A57"/>
    <cellWatch r="B57"/>
    <cellWatch r="C57"/>
    <cellWatch r="D57"/>
    <cellWatch r="E57"/>
    <cellWatch r="A58"/>
    <cellWatch r="B58"/>
    <cellWatch r="C58"/>
    <cellWatch r="D58"/>
    <cellWatch r="E58"/>
    <cellWatch r="A59"/>
    <cellWatch r="B59"/>
    <cellWatch r="C59"/>
    <cellWatch r="D59"/>
    <cellWatch r="E59"/>
    <cellWatch r="A60"/>
    <cellWatch r="B60"/>
    <cellWatch r="C60"/>
    <cellWatch r="D60"/>
    <cellWatch r="E60"/>
    <cellWatch r="A61"/>
    <cellWatch r="B61"/>
    <cellWatch r="C61"/>
    <cellWatch r="D61"/>
    <cellWatch r="E61"/>
    <cellWatch r="A62"/>
    <cellWatch r="B62"/>
    <cellWatch r="C62"/>
    <cellWatch r="D62"/>
    <cellWatch r="E62"/>
    <cellWatch r="A63"/>
    <cellWatch r="B63"/>
    <cellWatch r="C63"/>
    <cellWatch r="D63"/>
    <cellWatch r="E63"/>
    <cellWatch r="A64"/>
    <cellWatch r="B64"/>
    <cellWatch r="C64"/>
    <cellWatch r="D64"/>
    <cellWatch r="E64"/>
    <cellWatch r="A65"/>
    <cellWatch r="B65"/>
    <cellWatch r="C65"/>
    <cellWatch r="D65"/>
    <cellWatch r="E65"/>
    <cellWatch r="A66"/>
    <cellWatch r="B66"/>
    <cellWatch r="C66"/>
    <cellWatch r="D66"/>
    <cellWatch r="E66"/>
    <cellWatch r="A67"/>
    <cellWatch r="B67"/>
    <cellWatch r="C67"/>
    <cellWatch r="D67"/>
    <cellWatch r="E67"/>
    <cellWatch r="A68"/>
    <cellWatch r="B68"/>
    <cellWatch r="C68"/>
    <cellWatch r="D68"/>
    <cellWatch r="E68"/>
    <cellWatch r="A69"/>
    <cellWatch r="B69"/>
    <cellWatch r="C69"/>
    <cellWatch r="D69"/>
    <cellWatch r="E69"/>
    <cellWatch r="A70"/>
    <cellWatch r="B70"/>
    <cellWatch r="C70"/>
    <cellWatch r="D70"/>
    <cellWatch r="E70"/>
    <cellWatch r="A71"/>
    <cellWatch r="B71"/>
    <cellWatch r="C71"/>
    <cellWatch r="D71"/>
    <cellWatch r="E71"/>
    <cellWatch r="A72"/>
    <cellWatch r="B72"/>
    <cellWatch r="C72"/>
    <cellWatch r="D72"/>
    <cellWatch r="E72"/>
    <cellWatch r="A73"/>
    <cellWatch r="B73"/>
    <cellWatch r="C73"/>
    <cellWatch r="D73"/>
    <cellWatch r="E73"/>
    <cellWatch r="A74"/>
    <cellWatch r="B74"/>
    <cellWatch r="C74"/>
    <cellWatch r="D74"/>
    <cellWatch r="E74"/>
    <cellWatch r="A75"/>
    <cellWatch r="B75"/>
    <cellWatch r="C75"/>
    <cellWatch r="D75"/>
    <cellWatch r="E75"/>
    <cellWatch r="A76"/>
    <cellWatch r="B76"/>
    <cellWatch r="C76"/>
    <cellWatch r="D76"/>
    <cellWatch r="E76"/>
    <cellWatch r="A77"/>
    <cellWatch r="B77"/>
    <cellWatch r="C77"/>
    <cellWatch r="D77"/>
    <cellWatch r="E77"/>
    <cellWatch r="A78"/>
    <cellWatch r="B78"/>
    <cellWatch r="C78"/>
    <cellWatch r="D78"/>
    <cellWatch r="E78"/>
    <cellWatch r="A79"/>
    <cellWatch r="B79"/>
    <cellWatch r="C79"/>
    <cellWatch r="D79"/>
    <cellWatch r="E79"/>
    <cellWatch r="A80"/>
    <cellWatch r="B80"/>
    <cellWatch r="C80"/>
    <cellWatch r="D80"/>
    <cellWatch r="E80"/>
    <cellWatch r="A81"/>
    <cellWatch r="B81"/>
    <cellWatch r="C81"/>
    <cellWatch r="D81"/>
    <cellWatch r="E81"/>
    <cellWatch r="A82"/>
    <cellWatch r="B82"/>
    <cellWatch r="C82"/>
    <cellWatch r="D82"/>
    <cellWatch r="E82"/>
    <cellWatch r="A83"/>
    <cellWatch r="B83"/>
    <cellWatch r="C83"/>
    <cellWatch r="D83"/>
    <cellWatch r="E83"/>
    <cellWatch r="A84"/>
    <cellWatch r="B84"/>
    <cellWatch r="C84"/>
    <cellWatch r="D84"/>
    <cellWatch r="E84"/>
    <cellWatch r="A85"/>
    <cellWatch r="B85"/>
    <cellWatch r="C85"/>
    <cellWatch r="D85"/>
    <cellWatch r="E85"/>
    <cellWatch r="A86"/>
    <cellWatch r="B86"/>
    <cellWatch r="C86"/>
    <cellWatch r="D86"/>
    <cellWatch r="E86"/>
    <cellWatch r="A87"/>
    <cellWatch r="B87"/>
    <cellWatch r="C87"/>
    <cellWatch r="D87"/>
    <cellWatch r="E87"/>
    <cellWatch r="A88"/>
    <cellWatch r="B88"/>
    <cellWatch r="C88"/>
    <cellWatch r="D88"/>
    <cellWatch r="E88"/>
    <cellWatch r="A89"/>
    <cellWatch r="B89"/>
    <cellWatch r="C89"/>
    <cellWatch r="D89"/>
    <cellWatch r="E89"/>
    <cellWatch r="A90"/>
    <cellWatch r="B90"/>
    <cellWatch r="C90"/>
    <cellWatch r="D90"/>
    <cellWatch r="E90"/>
    <cellWatch r="A91"/>
    <cellWatch r="B91"/>
    <cellWatch r="C91"/>
    <cellWatch r="D91"/>
    <cellWatch r="E91"/>
    <cellWatch r="A92"/>
    <cellWatch r="B92"/>
    <cellWatch r="C92"/>
    <cellWatch r="D92"/>
    <cellWatch r="E92"/>
  </cellWatches>
  <ignoredErrors>
    <ignoredError sqref="G8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 tint="-4.9989318521683403E-2"/>
    <pageSetUpPr fitToPage="1"/>
  </sheetPr>
  <dimension ref="A1:CF451"/>
  <sheetViews>
    <sheetView showGridLines="0" zoomScaleNormal="100" zoomScaleSheetLayoutView="85" workbookViewId="0">
      <pane xSplit="1" ySplit="8" topLeftCell="AI111" activePane="bottomRight" state="frozen"/>
      <selection activeCell="E70" sqref="E70"/>
      <selection pane="topRight" activeCell="E70" sqref="E70"/>
      <selection pane="bottomLeft" activeCell="E70" sqref="E70"/>
      <selection pane="bottomRight" activeCell="A122" sqref="A122:XFD441"/>
    </sheetView>
  </sheetViews>
  <sheetFormatPr baseColWidth="10" defaultColWidth="11.42578125" defaultRowHeight="12.75" x14ac:dyDescent="0.2"/>
  <cols>
    <col min="1" max="1" width="11.42578125" style="24"/>
    <col min="2" max="2" width="14.85546875" style="24" bestFit="1" customWidth="1"/>
    <col min="3" max="3" width="15.85546875" style="24" bestFit="1" customWidth="1"/>
    <col min="4" max="4" width="16.7109375" style="24" customWidth="1"/>
    <col min="5" max="5" width="15.42578125" style="24" bestFit="1" customWidth="1"/>
    <col min="6" max="6" width="14.140625" style="24" bestFit="1" customWidth="1"/>
    <col min="7" max="7" width="15" style="24" bestFit="1" customWidth="1"/>
    <col min="8" max="8" width="17.85546875" style="24" customWidth="1"/>
    <col min="9" max="9" width="15.5703125" style="24" bestFit="1" customWidth="1"/>
    <col min="10" max="10" width="16.7109375" style="24" customWidth="1"/>
    <col min="11" max="11" width="14.28515625" style="24" bestFit="1" customWidth="1"/>
    <col min="12" max="12" width="14.42578125" style="24" bestFit="1" customWidth="1"/>
    <col min="13" max="13" width="15.28515625" style="24" bestFit="1" customWidth="1"/>
    <col min="14" max="14" width="16.7109375" style="24" customWidth="1"/>
    <col min="15" max="15" width="16.42578125" style="24" bestFit="1" customWidth="1"/>
    <col min="16" max="16" width="11.42578125" style="24" bestFit="1" customWidth="1"/>
    <col min="17" max="17" width="12.85546875" style="24" customWidth="1"/>
    <col min="18" max="18" width="15.28515625" style="24" bestFit="1" customWidth="1"/>
    <col min="19" max="19" width="16.7109375" style="24" customWidth="1"/>
    <col min="20" max="22" width="11.42578125" style="24"/>
    <col min="23" max="23" width="13" style="24" customWidth="1"/>
    <col min="24" max="24" width="12.85546875" style="24" customWidth="1"/>
    <col min="25" max="25" width="16.5703125" style="24" customWidth="1"/>
    <col min="26" max="26" width="13.7109375" style="24" customWidth="1"/>
    <col min="27" max="27" width="15.5703125" style="24" customWidth="1"/>
    <col min="28" max="28" width="11.42578125" style="24"/>
    <col min="29" max="29" width="17" style="24" customWidth="1"/>
    <col min="30" max="30" width="12.7109375" style="24" customWidth="1"/>
    <col min="31" max="31" width="16.7109375" style="24" customWidth="1"/>
    <col min="32" max="32" width="12.5703125" style="24" customWidth="1"/>
    <col min="33" max="34" width="14.7109375" style="24" customWidth="1"/>
    <col min="35" max="35" width="16.85546875" style="24" customWidth="1"/>
    <col min="36" max="36" width="17" style="24" customWidth="1"/>
    <col min="37" max="38" width="11.42578125" style="24"/>
    <col min="39" max="39" width="11.85546875" style="24" customWidth="1"/>
    <col min="40" max="40" width="16" style="24" customWidth="1"/>
    <col min="41" max="43" width="11.42578125" style="24"/>
    <col min="44" max="16384" width="11.42578125" style="54"/>
  </cols>
  <sheetData>
    <row r="1" spans="1:84" s="53" customFormat="1" ht="26.25" x14ac:dyDescent="0.25">
      <c r="A1" s="25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62" t="s">
        <v>62</v>
      </c>
      <c r="U1" s="51"/>
      <c r="V1" s="25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62" t="s">
        <v>62</v>
      </c>
      <c r="AP1" s="51"/>
      <c r="AQ1" s="51"/>
      <c r="AR1" s="52"/>
      <c r="BM1" s="52"/>
    </row>
    <row r="2" spans="1:84" s="53" customFormat="1" ht="15.75" x14ac:dyDescent="0.25">
      <c r="A2" s="22" t="s">
        <v>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22" t="s">
        <v>58</v>
      </c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2"/>
      <c r="BM2" s="52"/>
    </row>
    <row r="3" spans="1:84" s="53" customFormat="1" ht="18" x14ac:dyDescent="0.25">
      <c r="A3" s="22" t="s">
        <v>57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2" t="s">
        <v>57</v>
      </c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2"/>
      <c r="BM3" s="52"/>
    </row>
    <row r="4" spans="1:84" s="53" customFormat="1" ht="15.75" x14ac:dyDescent="0.25">
      <c r="A4" s="23" t="s">
        <v>60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23" t="s">
        <v>59</v>
      </c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2"/>
      <c r="BM4" s="52"/>
    </row>
    <row r="5" spans="1:84" s="53" customFormat="1" ht="15.75" x14ac:dyDescent="0.25">
      <c r="A5" s="23" t="s">
        <v>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23" t="s">
        <v>29</v>
      </c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2"/>
      <c r="BM5" s="52"/>
    </row>
    <row r="7" spans="1:84" ht="12.75" customHeight="1" x14ac:dyDescent="0.2">
      <c r="A7" s="81" t="s">
        <v>2</v>
      </c>
      <c r="B7" s="64" t="s">
        <v>36</v>
      </c>
      <c r="C7" s="64" t="s">
        <v>37</v>
      </c>
      <c r="D7" s="64" t="s">
        <v>38</v>
      </c>
      <c r="E7" s="64" t="s">
        <v>39</v>
      </c>
      <c r="F7" s="64" t="s">
        <v>40</v>
      </c>
      <c r="G7" s="64" t="s">
        <v>41</v>
      </c>
      <c r="H7" s="64" t="s">
        <v>42</v>
      </c>
      <c r="I7" s="64" t="s">
        <v>43</v>
      </c>
      <c r="J7" s="64" t="s">
        <v>44</v>
      </c>
      <c r="K7" s="64" t="s">
        <v>45</v>
      </c>
      <c r="L7" s="64" t="s">
        <v>46</v>
      </c>
      <c r="M7" s="64" t="s">
        <v>47</v>
      </c>
      <c r="N7" s="64" t="s">
        <v>48</v>
      </c>
      <c r="O7" s="64" t="s">
        <v>49</v>
      </c>
      <c r="P7" s="64" t="s">
        <v>50</v>
      </c>
      <c r="Q7" s="64" t="s">
        <v>51</v>
      </c>
      <c r="R7" s="64" t="s">
        <v>52</v>
      </c>
      <c r="S7" s="81" t="s">
        <v>69</v>
      </c>
      <c r="T7" s="81" t="s">
        <v>12</v>
      </c>
      <c r="V7" s="81" t="s">
        <v>2</v>
      </c>
      <c r="W7" s="64" t="s">
        <v>36</v>
      </c>
      <c r="X7" s="64" t="s">
        <v>37</v>
      </c>
      <c r="Y7" s="64" t="s">
        <v>38</v>
      </c>
      <c r="Z7" s="64" t="s">
        <v>39</v>
      </c>
      <c r="AA7" s="64" t="s">
        <v>40</v>
      </c>
      <c r="AB7" s="64" t="s">
        <v>41</v>
      </c>
      <c r="AC7" s="64" t="s">
        <v>42</v>
      </c>
      <c r="AD7" s="64" t="s">
        <v>43</v>
      </c>
      <c r="AE7" s="64" t="s">
        <v>44</v>
      </c>
      <c r="AF7" s="64" t="s">
        <v>45</v>
      </c>
      <c r="AG7" s="64" t="s">
        <v>46</v>
      </c>
      <c r="AH7" s="64" t="s">
        <v>47</v>
      </c>
      <c r="AI7" s="64" t="s">
        <v>48</v>
      </c>
      <c r="AJ7" s="64" t="s">
        <v>49</v>
      </c>
      <c r="AK7" s="64" t="s">
        <v>50</v>
      </c>
      <c r="AL7" s="64" t="s">
        <v>51</v>
      </c>
      <c r="AM7" s="64" t="s">
        <v>52</v>
      </c>
      <c r="AN7" s="81" t="s">
        <v>69</v>
      </c>
      <c r="AO7" s="81" t="s">
        <v>12</v>
      </c>
    </row>
    <row r="8" spans="1:84" s="56" customFormat="1" ht="115.5" customHeight="1" x14ac:dyDescent="0.25">
      <c r="A8" s="82"/>
      <c r="B8" s="64" t="s">
        <v>14</v>
      </c>
      <c r="C8" s="64" t="s">
        <v>0</v>
      </c>
      <c r="D8" s="64" t="s">
        <v>63</v>
      </c>
      <c r="E8" s="64" t="s">
        <v>53</v>
      </c>
      <c r="F8" s="64" t="s">
        <v>1</v>
      </c>
      <c r="G8" s="64" t="s">
        <v>54</v>
      </c>
      <c r="H8" s="64" t="s">
        <v>64</v>
      </c>
      <c r="I8" s="64" t="s">
        <v>15</v>
      </c>
      <c r="J8" s="64" t="s">
        <v>65</v>
      </c>
      <c r="K8" s="64" t="s">
        <v>16</v>
      </c>
      <c r="L8" s="64" t="s">
        <v>17</v>
      </c>
      <c r="M8" s="64" t="s">
        <v>66</v>
      </c>
      <c r="N8" s="64" t="s">
        <v>67</v>
      </c>
      <c r="O8" s="64" t="s">
        <v>68</v>
      </c>
      <c r="P8" s="64" t="s">
        <v>18</v>
      </c>
      <c r="Q8" s="64" t="s">
        <v>55</v>
      </c>
      <c r="R8" s="64" t="s">
        <v>19</v>
      </c>
      <c r="S8" s="82"/>
      <c r="T8" s="82"/>
      <c r="U8" s="26"/>
      <c r="V8" s="82"/>
      <c r="W8" s="64" t="s">
        <v>14</v>
      </c>
      <c r="X8" s="64" t="s">
        <v>0</v>
      </c>
      <c r="Y8" s="64" t="s">
        <v>63</v>
      </c>
      <c r="Z8" s="64" t="s">
        <v>53</v>
      </c>
      <c r="AA8" s="64" t="s">
        <v>1</v>
      </c>
      <c r="AB8" s="64" t="s">
        <v>54</v>
      </c>
      <c r="AC8" s="64" t="s">
        <v>64</v>
      </c>
      <c r="AD8" s="64" t="s">
        <v>15</v>
      </c>
      <c r="AE8" s="64" t="s">
        <v>65</v>
      </c>
      <c r="AF8" s="64" t="s">
        <v>16</v>
      </c>
      <c r="AG8" s="64" t="s">
        <v>17</v>
      </c>
      <c r="AH8" s="64" t="s">
        <v>66</v>
      </c>
      <c r="AI8" s="64" t="s">
        <v>67</v>
      </c>
      <c r="AJ8" s="64" t="s">
        <v>68</v>
      </c>
      <c r="AK8" s="64" t="s">
        <v>18</v>
      </c>
      <c r="AL8" s="64" t="s">
        <v>55</v>
      </c>
      <c r="AM8" s="64" t="s">
        <v>19</v>
      </c>
      <c r="AN8" s="82"/>
      <c r="AO8" s="82"/>
      <c r="AP8" s="26"/>
      <c r="AQ8" s="26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</row>
    <row r="9" spans="1:84" s="59" customFormat="1" ht="15.75" customHeight="1" x14ac:dyDescent="0.25">
      <c r="A9" s="40">
        <v>41275</v>
      </c>
      <c r="B9" s="27">
        <v>106.21173413061183</v>
      </c>
      <c r="C9" s="27">
        <v>103.94054410775169</v>
      </c>
      <c r="D9" s="27">
        <v>104.45263434878392</v>
      </c>
      <c r="E9" s="27">
        <v>96.254548266103711</v>
      </c>
      <c r="F9" s="27">
        <v>88.999942827528642</v>
      </c>
      <c r="G9" s="27">
        <v>98.115330687271921</v>
      </c>
      <c r="H9" s="27">
        <v>98.310863114772062</v>
      </c>
      <c r="I9" s="27">
        <v>89.993015061672736</v>
      </c>
      <c r="J9" s="27">
        <v>93.531363651700431</v>
      </c>
      <c r="K9" s="27">
        <v>110.3128112882989</v>
      </c>
      <c r="L9" s="27">
        <v>97.617312917854122</v>
      </c>
      <c r="M9" s="27">
        <v>91.076817079533782</v>
      </c>
      <c r="N9" s="27">
        <v>96.977147686239149</v>
      </c>
      <c r="O9" s="27">
        <v>95.114252345821953</v>
      </c>
      <c r="P9" s="27">
        <v>101.36570750076579</v>
      </c>
      <c r="Q9" s="27">
        <v>91.563721483536398</v>
      </c>
      <c r="R9" s="27">
        <v>95.645702220925628</v>
      </c>
      <c r="S9" s="27">
        <v>99.314447261864515</v>
      </c>
      <c r="T9" s="27">
        <v>99.072700887590386</v>
      </c>
      <c r="U9" s="23"/>
      <c r="V9" s="40">
        <v>41275</v>
      </c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3"/>
      <c r="AQ9" s="23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M9" s="57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</row>
    <row r="10" spans="1:84" s="59" customFormat="1" ht="15.75" x14ac:dyDescent="0.25">
      <c r="A10" s="40">
        <v>41306</v>
      </c>
      <c r="B10" s="27">
        <v>107.71376879214456</v>
      </c>
      <c r="C10" s="27">
        <v>90.002566239366047</v>
      </c>
      <c r="D10" s="27">
        <v>100.7808651189966</v>
      </c>
      <c r="E10" s="27">
        <v>90.348003184272102</v>
      </c>
      <c r="F10" s="27">
        <v>92.327373283954913</v>
      </c>
      <c r="G10" s="27">
        <v>98.122455680207295</v>
      </c>
      <c r="H10" s="27">
        <v>98.553714248897833</v>
      </c>
      <c r="I10" s="27">
        <v>86.047616522937631</v>
      </c>
      <c r="J10" s="27">
        <v>93.644939326488043</v>
      </c>
      <c r="K10" s="27">
        <v>95.711988993493364</v>
      </c>
      <c r="L10" s="27">
        <v>97.913760370023653</v>
      </c>
      <c r="M10" s="27">
        <v>92.355671267907567</v>
      </c>
      <c r="N10" s="27">
        <v>100.21840932127763</v>
      </c>
      <c r="O10" s="27">
        <v>98.382397580555264</v>
      </c>
      <c r="P10" s="27">
        <v>118.66068256734484</v>
      </c>
      <c r="Q10" s="27">
        <v>93.521823144659649</v>
      </c>
      <c r="R10" s="27">
        <v>93.305830759389337</v>
      </c>
      <c r="S10" s="27">
        <v>98.131177504365695</v>
      </c>
      <c r="T10" s="27">
        <v>98.812272268444829</v>
      </c>
      <c r="U10" s="23"/>
      <c r="V10" s="40">
        <v>41306</v>
      </c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3"/>
      <c r="AQ10" s="23"/>
      <c r="AR10" s="57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M10" s="57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</row>
    <row r="11" spans="1:84" s="59" customFormat="1" ht="15.75" x14ac:dyDescent="0.25">
      <c r="A11" s="40">
        <v>41334</v>
      </c>
      <c r="B11" s="27">
        <v>114.23972508928044</v>
      </c>
      <c r="C11" s="27">
        <v>95.990739484824644</v>
      </c>
      <c r="D11" s="27">
        <v>104.52714853194205</v>
      </c>
      <c r="E11" s="27">
        <v>93.536003922690696</v>
      </c>
      <c r="F11" s="27">
        <v>89.411110732225538</v>
      </c>
      <c r="G11" s="27">
        <v>100.41762085897822</v>
      </c>
      <c r="H11" s="27">
        <v>102.17568961730237</v>
      </c>
      <c r="I11" s="27">
        <v>102.57932565874937</v>
      </c>
      <c r="J11" s="27">
        <v>92.286211530027742</v>
      </c>
      <c r="K11" s="27">
        <v>101.08831111560666</v>
      </c>
      <c r="L11" s="27">
        <v>99.09430025668749</v>
      </c>
      <c r="M11" s="27">
        <v>96.82763041488343</v>
      </c>
      <c r="N11" s="27">
        <v>105.58795711740024</v>
      </c>
      <c r="O11" s="27">
        <v>100.37567983659154</v>
      </c>
      <c r="P11" s="27">
        <v>117.12184128809299</v>
      </c>
      <c r="Q11" s="27">
        <v>95.362471798462309</v>
      </c>
      <c r="R11" s="27">
        <v>95.775026776341079</v>
      </c>
      <c r="S11" s="27">
        <v>98.036591556678275</v>
      </c>
      <c r="T11" s="27">
        <v>101.71838828509887</v>
      </c>
      <c r="U11" s="23"/>
      <c r="V11" s="40">
        <v>41334</v>
      </c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3"/>
      <c r="AQ11" s="23"/>
      <c r="AR11" s="57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M11" s="57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</row>
    <row r="12" spans="1:84" s="59" customFormat="1" ht="15.75" x14ac:dyDescent="0.25">
      <c r="A12" s="40">
        <v>41365</v>
      </c>
      <c r="B12" s="27">
        <v>106.34565192636923</v>
      </c>
      <c r="C12" s="27">
        <v>90.927537428159823</v>
      </c>
      <c r="D12" s="27">
        <v>104.26046670473077</v>
      </c>
      <c r="E12" s="27">
        <v>91.430482040053263</v>
      </c>
      <c r="F12" s="27">
        <v>100.20876049058225</v>
      </c>
      <c r="G12" s="27">
        <v>101.47276687335651</v>
      </c>
      <c r="H12" s="27">
        <v>103.29603366641315</v>
      </c>
      <c r="I12" s="27">
        <v>92.3547204004892</v>
      </c>
      <c r="J12" s="27">
        <v>102.91709305168268</v>
      </c>
      <c r="K12" s="27">
        <v>96.317109197386657</v>
      </c>
      <c r="L12" s="27">
        <v>99.61419759122262</v>
      </c>
      <c r="M12" s="27">
        <v>102.05642826111404</v>
      </c>
      <c r="N12" s="27">
        <v>103.46906755176238</v>
      </c>
      <c r="O12" s="27">
        <v>99.372314073788658</v>
      </c>
      <c r="P12" s="27">
        <v>101.66025634355327</v>
      </c>
      <c r="Q12" s="27">
        <v>96.389775736557709</v>
      </c>
      <c r="R12" s="27">
        <v>102.09184700025587</v>
      </c>
      <c r="S12" s="27">
        <v>99.047070520679767</v>
      </c>
      <c r="T12" s="27">
        <v>101.19799757159093</v>
      </c>
      <c r="U12" s="23"/>
      <c r="V12" s="40">
        <v>41365</v>
      </c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3"/>
      <c r="AQ12" s="23"/>
      <c r="AR12" s="57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M12" s="57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</row>
    <row r="13" spans="1:84" s="59" customFormat="1" ht="15.75" x14ac:dyDescent="0.25">
      <c r="A13" s="40">
        <v>41395</v>
      </c>
      <c r="B13" s="27">
        <v>99.297014453867305</v>
      </c>
      <c r="C13" s="27">
        <v>102.9566292474661</v>
      </c>
      <c r="D13" s="27">
        <v>102.87968616610127</v>
      </c>
      <c r="E13" s="27">
        <v>90.990066343153501</v>
      </c>
      <c r="F13" s="27">
        <v>105.38414588248612</v>
      </c>
      <c r="G13" s="27">
        <v>99.42974909061563</v>
      </c>
      <c r="H13" s="27">
        <v>100.30034562831753</v>
      </c>
      <c r="I13" s="27">
        <v>100.24947176736607</v>
      </c>
      <c r="J13" s="27">
        <v>95.743895693204152</v>
      </c>
      <c r="K13" s="27">
        <v>92.558901249516595</v>
      </c>
      <c r="L13" s="27">
        <v>99.539712511372414</v>
      </c>
      <c r="M13" s="27">
        <v>99.456992097826941</v>
      </c>
      <c r="N13" s="27">
        <v>98.101579394963196</v>
      </c>
      <c r="O13" s="27">
        <v>99.759784955208829</v>
      </c>
      <c r="P13" s="27">
        <v>95.08932462446964</v>
      </c>
      <c r="Q13" s="27">
        <v>103.30738476791694</v>
      </c>
      <c r="R13" s="27">
        <v>100.53149849400893</v>
      </c>
      <c r="S13" s="27">
        <v>98.76073936285016</v>
      </c>
      <c r="T13" s="27">
        <v>99.504551038038443</v>
      </c>
      <c r="U13" s="23"/>
      <c r="V13" s="40">
        <v>41395</v>
      </c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3"/>
      <c r="AQ13" s="23"/>
      <c r="AR13" s="57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M13" s="57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</row>
    <row r="14" spans="1:84" s="59" customFormat="1" ht="15.75" x14ac:dyDescent="0.25">
      <c r="A14" s="40">
        <v>41426</v>
      </c>
      <c r="B14" s="27">
        <v>91.639772905697697</v>
      </c>
      <c r="C14" s="27">
        <v>91.662719671121963</v>
      </c>
      <c r="D14" s="27">
        <v>94.303306622421118</v>
      </c>
      <c r="E14" s="27">
        <v>92.329919511937817</v>
      </c>
      <c r="F14" s="27">
        <v>101.0235590569762</v>
      </c>
      <c r="G14" s="27">
        <v>97.343072922429542</v>
      </c>
      <c r="H14" s="27">
        <v>95.566803344493295</v>
      </c>
      <c r="I14" s="27">
        <v>100.48842370813924</v>
      </c>
      <c r="J14" s="27">
        <v>100.90962521717005</v>
      </c>
      <c r="K14" s="27">
        <v>106.31116235785869</v>
      </c>
      <c r="L14" s="27">
        <v>99.337421485785597</v>
      </c>
      <c r="M14" s="27">
        <v>96.018837899756363</v>
      </c>
      <c r="N14" s="27">
        <v>91.736688164710628</v>
      </c>
      <c r="O14" s="27">
        <v>100.24432623387854</v>
      </c>
      <c r="P14" s="27">
        <v>95.67600509457273</v>
      </c>
      <c r="Q14" s="27">
        <v>98.691924310876743</v>
      </c>
      <c r="R14" s="27">
        <v>95.942631150055675</v>
      </c>
      <c r="S14" s="27">
        <v>97.341908627143397</v>
      </c>
      <c r="T14" s="27">
        <v>96.717538601577743</v>
      </c>
      <c r="U14" s="23"/>
      <c r="V14" s="40">
        <v>41426</v>
      </c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3"/>
      <c r="AQ14" s="23"/>
      <c r="AR14" s="57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M14" s="57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spans="1:84" s="59" customFormat="1" ht="15.75" x14ac:dyDescent="0.25">
      <c r="A15" s="40">
        <v>41456</v>
      </c>
      <c r="B15" s="27">
        <v>92.166142348766229</v>
      </c>
      <c r="C15" s="27">
        <v>99.160098428802755</v>
      </c>
      <c r="D15" s="27">
        <v>98.357516926082781</v>
      </c>
      <c r="E15" s="27">
        <v>99.555160596865306</v>
      </c>
      <c r="F15" s="27">
        <v>99.984238826471213</v>
      </c>
      <c r="G15" s="27">
        <v>98.200944473260293</v>
      </c>
      <c r="H15" s="27">
        <v>95.880622569910557</v>
      </c>
      <c r="I15" s="27">
        <v>102.23551907819241</v>
      </c>
      <c r="J15" s="27">
        <v>99.469790006900425</v>
      </c>
      <c r="K15" s="27">
        <v>98.70355896617427</v>
      </c>
      <c r="L15" s="27">
        <v>100.05186626830958</v>
      </c>
      <c r="M15" s="27">
        <v>100.3837899827158</v>
      </c>
      <c r="N15" s="27">
        <v>94.238057578429789</v>
      </c>
      <c r="O15" s="27">
        <v>100.18994452085556</v>
      </c>
      <c r="P15" s="27">
        <v>105.04604502795458</v>
      </c>
      <c r="Q15" s="27">
        <v>105.4659233776302</v>
      </c>
      <c r="R15" s="27">
        <v>103.29930147303705</v>
      </c>
      <c r="S15" s="27">
        <v>97.815714062859229</v>
      </c>
      <c r="T15" s="27">
        <v>98.644208765917128</v>
      </c>
      <c r="U15" s="23"/>
      <c r="V15" s="40">
        <v>41456</v>
      </c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3"/>
      <c r="AQ15" s="23"/>
      <c r="AR15" s="57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M15" s="57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</row>
    <row r="16" spans="1:84" s="59" customFormat="1" ht="15.75" x14ac:dyDescent="0.25">
      <c r="A16" s="40">
        <v>41487</v>
      </c>
      <c r="B16" s="27">
        <v>95.24846658292212</v>
      </c>
      <c r="C16" s="27">
        <v>94.584898076821204</v>
      </c>
      <c r="D16" s="27">
        <v>94.734547339138302</v>
      </c>
      <c r="E16" s="27">
        <v>100.14249567498447</v>
      </c>
      <c r="F16" s="27">
        <v>103.97735482730168</v>
      </c>
      <c r="G16" s="27">
        <v>99.614506811148715</v>
      </c>
      <c r="H16" s="27">
        <v>96.04351086113887</v>
      </c>
      <c r="I16" s="27">
        <v>101.46774082203845</v>
      </c>
      <c r="J16" s="27">
        <v>98.59979096575087</v>
      </c>
      <c r="K16" s="27">
        <v>94.770374444925238</v>
      </c>
      <c r="L16" s="27">
        <v>100.29798491212676</v>
      </c>
      <c r="M16" s="27">
        <v>98.376979881465502</v>
      </c>
      <c r="N16" s="27">
        <v>89.830440103651213</v>
      </c>
      <c r="O16" s="27">
        <v>100.25144960142896</v>
      </c>
      <c r="P16" s="27">
        <v>106.32077206765594</v>
      </c>
      <c r="Q16" s="27">
        <v>109.78865119260939</v>
      </c>
      <c r="R16" s="27">
        <v>103.41364770117161</v>
      </c>
      <c r="S16" s="27">
        <v>98.884513524483353</v>
      </c>
      <c r="T16" s="27">
        <v>98.670744443746798</v>
      </c>
      <c r="U16" s="23"/>
      <c r="V16" s="40">
        <v>41487</v>
      </c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3"/>
      <c r="AQ16" s="23"/>
      <c r="AR16" s="57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M16" s="57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</row>
    <row r="17" spans="1:84" s="59" customFormat="1" ht="15.75" x14ac:dyDescent="0.25">
      <c r="A17" s="40">
        <v>41518</v>
      </c>
      <c r="B17" s="27">
        <v>91.404991180227</v>
      </c>
      <c r="C17" s="27">
        <v>92.300542064495602</v>
      </c>
      <c r="D17" s="27">
        <v>91.093278752298744</v>
      </c>
      <c r="E17" s="27">
        <v>107.90403518702622</v>
      </c>
      <c r="F17" s="27">
        <v>100.04238073803432</v>
      </c>
      <c r="G17" s="27">
        <v>100.36780849024916</v>
      </c>
      <c r="H17" s="27">
        <v>97.343572119493686</v>
      </c>
      <c r="I17" s="27">
        <v>96.073640585850185</v>
      </c>
      <c r="J17" s="27">
        <v>95.761300125711784</v>
      </c>
      <c r="K17" s="27">
        <v>103.54420090924722</v>
      </c>
      <c r="L17" s="27">
        <v>100.44285701464773</v>
      </c>
      <c r="M17" s="27">
        <v>94.849786178875021</v>
      </c>
      <c r="N17" s="27">
        <v>93.158561024751037</v>
      </c>
      <c r="O17" s="27">
        <v>101.57972120513503</v>
      </c>
      <c r="P17" s="27">
        <v>99.333064656528265</v>
      </c>
      <c r="Q17" s="27">
        <v>99.347306173963219</v>
      </c>
      <c r="R17" s="27">
        <v>105.63426973768605</v>
      </c>
      <c r="S17" s="27">
        <v>100.67637926689206</v>
      </c>
      <c r="T17" s="27">
        <v>97.71705858221317</v>
      </c>
      <c r="U17" s="23"/>
      <c r="V17" s="40">
        <v>41518</v>
      </c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3"/>
      <c r="AQ17" s="23"/>
      <c r="AR17" s="57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M17" s="57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</row>
    <row r="18" spans="1:84" s="59" customFormat="1" ht="15.75" x14ac:dyDescent="0.25">
      <c r="A18" s="40">
        <v>41548</v>
      </c>
      <c r="B18" s="27">
        <v>91.260948023467535</v>
      </c>
      <c r="C18" s="27">
        <v>104.17327565031438</v>
      </c>
      <c r="D18" s="27">
        <v>95.717101116359231</v>
      </c>
      <c r="E18" s="27">
        <v>111.22550551764587</v>
      </c>
      <c r="F18" s="27">
        <v>104.63798730383094</v>
      </c>
      <c r="G18" s="27">
        <v>101.08724297242733</v>
      </c>
      <c r="H18" s="27">
        <v>99.895121001916422</v>
      </c>
      <c r="I18" s="27">
        <v>103.18443591687947</v>
      </c>
      <c r="J18" s="27">
        <v>107.57138939928012</v>
      </c>
      <c r="K18" s="27">
        <v>92.793840710342394</v>
      </c>
      <c r="L18" s="27">
        <v>101.36145561493812</v>
      </c>
      <c r="M18" s="27">
        <v>105.73967569983635</v>
      </c>
      <c r="N18" s="27">
        <v>97.059938902053972</v>
      </c>
      <c r="O18" s="27">
        <v>101.35647845738913</v>
      </c>
      <c r="P18" s="27">
        <v>85.427226237736178</v>
      </c>
      <c r="Q18" s="27">
        <v>99.490847420315845</v>
      </c>
      <c r="R18" s="27">
        <v>106.61918346219394</v>
      </c>
      <c r="S18" s="27">
        <v>103.28945863961178</v>
      </c>
      <c r="T18" s="27">
        <v>99.481791036323742</v>
      </c>
      <c r="U18" s="23"/>
      <c r="V18" s="40">
        <v>41548</v>
      </c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3"/>
      <c r="AQ18" s="23"/>
      <c r="AR18" s="57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M18" s="57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</row>
    <row r="19" spans="1:84" s="59" customFormat="1" ht="15.75" x14ac:dyDescent="0.25">
      <c r="A19" s="40">
        <v>41579</v>
      </c>
      <c r="B19" s="27">
        <v>98.212361411939497</v>
      </c>
      <c r="C19" s="27">
        <v>109.0231428715998</v>
      </c>
      <c r="D19" s="27">
        <v>101.83986801994394</v>
      </c>
      <c r="E19" s="27">
        <v>111.38512685784636</v>
      </c>
      <c r="F19" s="27">
        <v>108.31757173168685</v>
      </c>
      <c r="G19" s="27">
        <v>102.59171388747154</v>
      </c>
      <c r="H19" s="27">
        <v>103.41407849223927</v>
      </c>
      <c r="I19" s="27">
        <v>103.87786921353648</v>
      </c>
      <c r="J19" s="27">
        <v>101.407836369135</v>
      </c>
      <c r="K19" s="27">
        <v>107.30891550564949</v>
      </c>
      <c r="L19" s="27">
        <v>101.77934190209984</v>
      </c>
      <c r="M19" s="27">
        <v>107.62148544519789</v>
      </c>
      <c r="N19" s="27">
        <v>106.98588317975783</v>
      </c>
      <c r="O19" s="27">
        <v>101.4949024560063</v>
      </c>
      <c r="P19" s="27">
        <v>82.639537936360213</v>
      </c>
      <c r="Q19" s="27">
        <v>104.30833470689893</v>
      </c>
      <c r="R19" s="27">
        <v>101.07764609089153</v>
      </c>
      <c r="S19" s="27">
        <v>104.26809125173826</v>
      </c>
      <c r="T19" s="27">
        <v>102.16308233354098</v>
      </c>
      <c r="U19" s="23"/>
      <c r="V19" s="40">
        <v>41579</v>
      </c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3"/>
      <c r="AQ19" s="23"/>
      <c r="AR19" s="57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M19" s="57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</row>
    <row r="20" spans="1:84" s="59" customFormat="1" ht="15.75" x14ac:dyDescent="0.25">
      <c r="A20" s="41">
        <v>41609</v>
      </c>
      <c r="B20" s="28">
        <v>106.25942315470654</v>
      </c>
      <c r="C20" s="28">
        <v>125.27730672927611</v>
      </c>
      <c r="D20" s="28">
        <v>107.05358035320114</v>
      </c>
      <c r="E20" s="28">
        <v>114.8986528974206</v>
      </c>
      <c r="F20" s="28">
        <v>105.68557429892145</v>
      </c>
      <c r="G20" s="28">
        <v>103.23678725258387</v>
      </c>
      <c r="H20" s="28">
        <v>109.21964533510493</v>
      </c>
      <c r="I20" s="28">
        <v>121.4482212641486</v>
      </c>
      <c r="J20" s="28">
        <v>118.15676466294882</v>
      </c>
      <c r="K20" s="28">
        <v>100.57882526150021</v>
      </c>
      <c r="L20" s="28">
        <v>102.94978915493216</v>
      </c>
      <c r="M20" s="28">
        <v>115.23590579088743</v>
      </c>
      <c r="N20" s="28">
        <v>122.63626997500312</v>
      </c>
      <c r="O20" s="28">
        <v>101.87874873334036</v>
      </c>
      <c r="P20" s="28">
        <v>91.659536654965507</v>
      </c>
      <c r="Q20" s="28">
        <v>102.76183588657264</v>
      </c>
      <c r="R20" s="28">
        <v>96.663415134043291</v>
      </c>
      <c r="S20" s="28">
        <v>104.43390842083353</v>
      </c>
      <c r="T20" s="28">
        <v>106.29966618591686</v>
      </c>
      <c r="U20" s="23"/>
      <c r="V20" s="41">
        <v>41609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3"/>
      <c r="AQ20" s="23"/>
      <c r="AR20" s="57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M20" s="57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</row>
    <row r="21" spans="1:84" s="59" customFormat="1" ht="15.75" x14ac:dyDescent="0.25">
      <c r="A21" s="42">
        <v>41640</v>
      </c>
      <c r="B21" s="29">
        <v>107.3242296954197</v>
      </c>
      <c r="C21" s="29">
        <v>120.75119432354904</v>
      </c>
      <c r="D21" s="29">
        <v>104.41514137000017</v>
      </c>
      <c r="E21" s="29">
        <v>110.25725579545622</v>
      </c>
      <c r="F21" s="29">
        <v>98.111040055691106</v>
      </c>
      <c r="G21" s="29">
        <v>101.50645867378527</v>
      </c>
      <c r="H21" s="29">
        <v>101.61661974734972</v>
      </c>
      <c r="I21" s="29">
        <v>93.759866302584257</v>
      </c>
      <c r="J21" s="29">
        <v>99.606814173395506</v>
      </c>
      <c r="K21" s="29">
        <v>114.03365772698936</v>
      </c>
      <c r="L21" s="29">
        <v>101.66637767407221</v>
      </c>
      <c r="M21" s="29">
        <v>99.121563515446027</v>
      </c>
      <c r="N21" s="29">
        <v>101.21835161611915</v>
      </c>
      <c r="O21" s="29">
        <v>98.280791262873905</v>
      </c>
      <c r="P21" s="29">
        <v>101.69299168499812</v>
      </c>
      <c r="Q21" s="29">
        <v>100.33145291313778</v>
      </c>
      <c r="R21" s="29">
        <v>97.377678380386826</v>
      </c>
      <c r="S21" s="29">
        <v>103.11359032156055</v>
      </c>
      <c r="T21" s="29">
        <v>102.74952132791037</v>
      </c>
      <c r="U21" s="23"/>
      <c r="V21" s="42">
        <v>41640</v>
      </c>
      <c r="W21" s="29">
        <f t="shared" ref="W21:W84" si="0">B21/B9*100-100</f>
        <v>1.047431881151482</v>
      </c>
      <c r="X21" s="29">
        <f t="shared" ref="X21:X84" si="1">C21/C9*100-100</f>
        <v>16.173332899210465</v>
      </c>
      <c r="Y21" s="29">
        <f t="shared" ref="Y21:Y84" si="2">D21/D9*100-100</f>
        <v>-3.589471823042345E-2</v>
      </c>
      <c r="Z21" s="29">
        <f t="shared" ref="Z21:Z84" si="3">E21/E9*100-100</f>
        <v>14.54758012124357</v>
      </c>
      <c r="AA21" s="29">
        <f t="shared" ref="AA21:AA84" si="4">F21/F9*100-100</f>
        <v>10.237194473055666</v>
      </c>
      <c r="AB21" s="29">
        <f t="shared" ref="AB21:AB84" si="5">G21/G9*100-100</f>
        <v>3.4562671936785136</v>
      </c>
      <c r="AC21" s="29">
        <f t="shared" ref="AC21:AC84" si="6">H21/H9*100-100</f>
        <v>3.3625547857497651</v>
      </c>
      <c r="AD21" s="29">
        <f t="shared" ref="AD21:AD84" si="7">I21/I9*100-100</f>
        <v>4.1857151228126668</v>
      </c>
      <c r="AE21" s="29">
        <f t="shared" ref="AE21:AE84" si="8">J21/J9*100-100</f>
        <v>6.4956291499387504</v>
      </c>
      <c r="AF21" s="29">
        <f t="shared" ref="AF21:AF84" si="9">K21/K9*100-100</f>
        <v>3.3729957520220779</v>
      </c>
      <c r="AG21" s="29">
        <f t="shared" ref="AG21:AG84" si="10">L21/L9*100-100</f>
        <v>4.1478961417688538</v>
      </c>
      <c r="AH21" s="29">
        <f t="shared" ref="AH21:AH84" si="11">M21/M9*100-100</f>
        <v>8.8329244410101637</v>
      </c>
      <c r="AI21" s="29">
        <f t="shared" ref="AI21:AI84" si="12">N21/N9*100-100</f>
        <v>4.373405519826207</v>
      </c>
      <c r="AJ21" s="29">
        <f t="shared" ref="AJ21:AJ84" si="13">O21/O9*100-100</f>
        <v>3.3291949828285112</v>
      </c>
      <c r="AK21" s="29">
        <f t="shared" ref="AK21:AK84" si="14">P21/P9*100-100</f>
        <v>0.3228746607721007</v>
      </c>
      <c r="AL21" s="29">
        <f t="shared" ref="AL21:AL84" si="15">Q21/Q9*100-100</f>
        <v>9.5755516350193943</v>
      </c>
      <c r="AM21" s="29">
        <f t="shared" ref="AM21:AM84" si="16">R21/R9*100-100</f>
        <v>1.8108248664018447</v>
      </c>
      <c r="AN21" s="29">
        <f t="shared" ref="AN21:AN84" si="17">S21/S9*100-100</f>
        <v>3.8253679745895823</v>
      </c>
      <c r="AO21" s="29">
        <f t="shared" ref="AO21:AO84" si="18">T21/T9*100-100</f>
        <v>3.7112346866285293</v>
      </c>
      <c r="AP21" s="23"/>
      <c r="AQ21" s="23"/>
      <c r="AR21" s="57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M21" s="57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</row>
    <row r="22" spans="1:84" s="59" customFormat="1" ht="15.75" x14ac:dyDescent="0.25">
      <c r="A22" s="43">
        <v>41671</v>
      </c>
      <c r="B22" s="31">
        <v>108.48427359091558</v>
      </c>
      <c r="C22" s="31">
        <v>133.7654883709512</v>
      </c>
      <c r="D22" s="31">
        <v>103.60948939266395</v>
      </c>
      <c r="E22" s="31">
        <v>98.836820744994895</v>
      </c>
      <c r="F22" s="31">
        <v>103.36722609491306</v>
      </c>
      <c r="G22" s="31">
        <v>100.11800738386358</v>
      </c>
      <c r="H22" s="31">
        <v>102.56720726263447</v>
      </c>
      <c r="I22" s="31">
        <v>91.589405924312729</v>
      </c>
      <c r="J22" s="31">
        <v>93.82925314008267</v>
      </c>
      <c r="K22" s="31">
        <v>96.342724803326831</v>
      </c>
      <c r="L22" s="31">
        <v>101.88041823888629</v>
      </c>
      <c r="M22" s="31">
        <v>97.581779527073479</v>
      </c>
      <c r="N22" s="31">
        <v>102.1542595259024</v>
      </c>
      <c r="O22" s="31">
        <v>101.15138275359941</v>
      </c>
      <c r="P22" s="31">
        <v>119.87907302821068</v>
      </c>
      <c r="Q22" s="31">
        <v>105.55363683183344</v>
      </c>
      <c r="R22" s="31">
        <v>97.354809673689815</v>
      </c>
      <c r="S22" s="31">
        <v>100.75617229233976</v>
      </c>
      <c r="T22" s="31">
        <v>102.56879007445305</v>
      </c>
      <c r="U22" s="23"/>
      <c r="V22" s="43">
        <v>41671</v>
      </c>
      <c r="W22" s="31">
        <f t="shared" si="0"/>
        <v>0.71532619033862943</v>
      </c>
      <c r="X22" s="31">
        <f t="shared" si="1"/>
        <v>48.624082579151803</v>
      </c>
      <c r="Y22" s="31">
        <f t="shared" si="2"/>
        <v>2.8067076724609024</v>
      </c>
      <c r="Z22" s="31">
        <f t="shared" si="3"/>
        <v>9.3956891813194261</v>
      </c>
      <c r="AA22" s="31">
        <f t="shared" si="4"/>
        <v>11.957291124274533</v>
      </c>
      <c r="AB22" s="31">
        <f t="shared" si="5"/>
        <v>2.0337359983733307</v>
      </c>
      <c r="AC22" s="31">
        <f t="shared" si="6"/>
        <v>4.0723914307283735</v>
      </c>
      <c r="AD22" s="31">
        <f t="shared" si="7"/>
        <v>6.4403752542033743</v>
      </c>
      <c r="AE22" s="31">
        <f t="shared" si="8"/>
        <v>0.19682196915312034</v>
      </c>
      <c r="AF22" s="31">
        <f t="shared" si="9"/>
        <v>0.65899352470498229</v>
      </c>
      <c r="AG22" s="31">
        <f t="shared" si="10"/>
        <v>4.0511750890501332</v>
      </c>
      <c r="AH22" s="31">
        <f t="shared" si="11"/>
        <v>5.6586760590001006</v>
      </c>
      <c r="AI22" s="31">
        <f t="shared" si="12"/>
        <v>1.9316313417217401</v>
      </c>
      <c r="AJ22" s="31">
        <f t="shared" si="13"/>
        <v>2.8145128001956863</v>
      </c>
      <c r="AK22" s="31">
        <f t="shared" si="14"/>
        <v>1.0267853129652735</v>
      </c>
      <c r="AL22" s="31">
        <f t="shared" si="15"/>
        <v>12.865247150457023</v>
      </c>
      <c r="AM22" s="31">
        <f t="shared" si="16"/>
        <v>4.3394704075265196</v>
      </c>
      <c r="AN22" s="31">
        <f t="shared" si="17"/>
        <v>2.6749855191101375</v>
      </c>
      <c r="AO22" s="31">
        <f t="shared" si="18"/>
        <v>3.8016713104247088</v>
      </c>
      <c r="AP22" s="23"/>
      <c r="AQ22" s="23"/>
      <c r="AR22" s="57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M22" s="57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</row>
    <row r="23" spans="1:84" s="59" customFormat="1" ht="15.75" x14ac:dyDescent="0.25">
      <c r="A23" s="43">
        <v>41699</v>
      </c>
      <c r="B23" s="31">
        <v>117.03327668075768</v>
      </c>
      <c r="C23" s="31">
        <v>135.81258916755715</v>
      </c>
      <c r="D23" s="31">
        <v>108.80523983022705</v>
      </c>
      <c r="E23" s="31">
        <v>107.25412722405537</v>
      </c>
      <c r="F23" s="31">
        <v>100.02678393008401</v>
      </c>
      <c r="G23" s="31">
        <v>102.16394009251486</v>
      </c>
      <c r="H23" s="31">
        <v>105.8732089545677</v>
      </c>
      <c r="I23" s="31">
        <v>102.02648683101378</v>
      </c>
      <c r="J23" s="31">
        <v>98.698838829776378</v>
      </c>
      <c r="K23" s="31">
        <v>112.08900761895455</v>
      </c>
      <c r="L23" s="31">
        <v>103.32645273294203</v>
      </c>
      <c r="M23" s="31">
        <v>103.74037997224622</v>
      </c>
      <c r="N23" s="31">
        <v>112.58249973089795</v>
      </c>
      <c r="O23" s="31">
        <v>102.65998844625601</v>
      </c>
      <c r="P23" s="31">
        <v>118.77417693570231</v>
      </c>
      <c r="Q23" s="31">
        <v>106.60246150185515</v>
      </c>
      <c r="R23" s="31">
        <v>104.6295273553243</v>
      </c>
      <c r="S23" s="31">
        <v>99.919307457025965</v>
      </c>
      <c r="T23" s="31">
        <v>106.75557952021751</v>
      </c>
      <c r="U23" s="23"/>
      <c r="V23" s="43">
        <v>41699</v>
      </c>
      <c r="W23" s="31">
        <f t="shared" si="0"/>
        <v>2.4453416614002066</v>
      </c>
      <c r="X23" s="31">
        <f t="shared" si="1"/>
        <v>41.485095225282663</v>
      </c>
      <c r="Y23" s="31">
        <f t="shared" si="2"/>
        <v>4.0928039828597207</v>
      </c>
      <c r="Z23" s="31">
        <f t="shared" si="3"/>
        <v>14.666142154953477</v>
      </c>
      <c r="AA23" s="31">
        <f t="shared" si="4"/>
        <v>11.872879232706325</v>
      </c>
      <c r="AB23" s="31">
        <f t="shared" si="5"/>
        <v>1.7390565705485983</v>
      </c>
      <c r="AC23" s="31">
        <f t="shared" si="6"/>
        <v>3.6187857905479746</v>
      </c>
      <c r="AD23" s="31">
        <f t="shared" si="7"/>
        <v>-0.53893786509642894</v>
      </c>
      <c r="AE23" s="31">
        <f t="shared" si="8"/>
        <v>6.9486299127818398</v>
      </c>
      <c r="AF23" s="31">
        <f t="shared" si="9"/>
        <v>10.882263618755374</v>
      </c>
      <c r="AG23" s="31">
        <f t="shared" si="10"/>
        <v>4.2708334034266926</v>
      </c>
      <c r="AH23" s="31">
        <f t="shared" si="11"/>
        <v>7.1392323944552913</v>
      </c>
      <c r="AI23" s="31">
        <f t="shared" si="12"/>
        <v>6.624375359133694</v>
      </c>
      <c r="AJ23" s="31">
        <f t="shared" si="13"/>
        <v>2.2757590418149647</v>
      </c>
      <c r="AK23" s="31">
        <f t="shared" si="14"/>
        <v>1.4107835305841547</v>
      </c>
      <c r="AL23" s="31">
        <f t="shared" si="15"/>
        <v>11.78659643716793</v>
      </c>
      <c r="AM23" s="31">
        <f t="shared" si="16"/>
        <v>9.2451037363432249</v>
      </c>
      <c r="AN23" s="31">
        <f t="shared" si="17"/>
        <v>1.9204216205937996</v>
      </c>
      <c r="AO23" s="31">
        <f t="shared" si="18"/>
        <v>4.952095014522115</v>
      </c>
      <c r="AP23" s="23"/>
      <c r="AQ23" s="23"/>
      <c r="AR23" s="57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M23" s="57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</row>
    <row r="24" spans="1:84" s="59" customFormat="1" ht="15.75" x14ac:dyDescent="0.25">
      <c r="A24" s="43">
        <v>41730</v>
      </c>
      <c r="B24" s="31">
        <v>106.51134346643151</v>
      </c>
      <c r="C24" s="31">
        <v>156.36887241912484</v>
      </c>
      <c r="D24" s="31">
        <v>105.55542122636346</v>
      </c>
      <c r="E24" s="31">
        <v>99.252379719616471</v>
      </c>
      <c r="F24" s="31">
        <v>105.05759506860036</v>
      </c>
      <c r="G24" s="31">
        <v>103.53443569206753</v>
      </c>
      <c r="H24" s="31">
        <v>107.14066213233973</v>
      </c>
      <c r="I24" s="31">
        <v>101.6139304758168</v>
      </c>
      <c r="J24" s="31">
        <v>104.26762172198396</v>
      </c>
      <c r="K24" s="31">
        <v>97.869919892361125</v>
      </c>
      <c r="L24" s="31">
        <v>103.68187179786399</v>
      </c>
      <c r="M24" s="31">
        <v>105.83966395121689</v>
      </c>
      <c r="N24" s="31">
        <v>105.72762658184666</v>
      </c>
      <c r="O24" s="31">
        <v>103.79052705621923</v>
      </c>
      <c r="P24" s="31">
        <v>105.19835133604236</v>
      </c>
      <c r="Q24" s="31">
        <v>108.06478080397191</v>
      </c>
      <c r="R24" s="31">
        <v>102.13822390592631</v>
      </c>
      <c r="S24" s="31">
        <v>100.48307164840242</v>
      </c>
      <c r="T24" s="31">
        <v>104.79563945457397</v>
      </c>
      <c r="U24" s="23"/>
      <c r="V24" s="43">
        <v>41730</v>
      </c>
      <c r="W24" s="31">
        <f t="shared" si="0"/>
        <v>0.15580471515374938</v>
      </c>
      <c r="X24" s="31">
        <f t="shared" si="1"/>
        <v>71.970864758840548</v>
      </c>
      <c r="Y24" s="31">
        <f t="shared" si="2"/>
        <v>1.2420379100163075</v>
      </c>
      <c r="Z24" s="31">
        <f t="shared" si="3"/>
        <v>8.555021810053077</v>
      </c>
      <c r="AA24" s="31">
        <f t="shared" si="4"/>
        <v>4.8387332148208912</v>
      </c>
      <c r="AB24" s="31">
        <f t="shared" si="5"/>
        <v>2.0317459375914098</v>
      </c>
      <c r="AC24" s="31">
        <f t="shared" si="6"/>
        <v>3.7219516853304526</v>
      </c>
      <c r="AD24" s="31">
        <f t="shared" si="7"/>
        <v>10.025703109895986</v>
      </c>
      <c r="AE24" s="31">
        <f t="shared" si="8"/>
        <v>1.3122491417660456</v>
      </c>
      <c r="AF24" s="31">
        <f t="shared" si="9"/>
        <v>1.6121857351348012</v>
      </c>
      <c r="AG24" s="31">
        <f t="shared" si="10"/>
        <v>4.083428170885341</v>
      </c>
      <c r="AH24" s="31">
        <f t="shared" si="11"/>
        <v>3.7070038159902481</v>
      </c>
      <c r="AI24" s="31">
        <f t="shared" si="12"/>
        <v>2.1828350090759159</v>
      </c>
      <c r="AJ24" s="31">
        <f t="shared" si="13"/>
        <v>4.4461206560509936</v>
      </c>
      <c r="AK24" s="31">
        <f t="shared" si="14"/>
        <v>3.4803128771703626</v>
      </c>
      <c r="AL24" s="31">
        <f t="shared" si="15"/>
        <v>12.112285746284002</v>
      </c>
      <c r="AM24" s="31">
        <f t="shared" si="16"/>
        <v>4.5426649662161367E-2</v>
      </c>
      <c r="AN24" s="31">
        <f t="shared" si="17"/>
        <v>1.4498168599775312</v>
      </c>
      <c r="AO24" s="31">
        <f t="shared" si="18"/>
        <v>3.5550524410702451</v>
      </c>
      <c r="AP24" s="23"/>
      <c r="AQ24" s="23"/>
      <c r="AR24" s="57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M24" s="57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</row>
    <row r="25" spans="1:84" s="59" customFormat="1" ht="15.75" x14ac:dyDescent="0.25">
      <c r="A25" s="43">
        <v>41760</v>
      </c>
      <c r="B25" s="31">
        <v>101.55574757631516</v>
      </c>
      <c r="C25" s="31">
        <v>145.29141302541206</v>
      </c>
      <c r="D25" s="31">
        <v>105.7211689198283</v>
      </c>
      <c r="E25" s="31">
        <v>104.66273858987937</v>
      </c>
      <c r="F25" s="31">
        <v>109.81921138353296</v>
      </c>
      <c r="G25" s="31">
        <v>101.85855805108304</v>
      </c>
      <c r="H25" s="31">
        <v>105.88871586072119</v>
      </c>
      <c r="I25" s="31">
        <v>106.05026139802662</v>
      </c>
      <c r="J25" s="31">
        <v>99.590591591586005</v>
      </c>
      <c r="K25" s="31">
        <v>102.54486395867727</v>
      </c>
      <c r="L25" s="31">
        <v>104.0350862659146</v>
      </c>
      <c r="M25" s="31">
        <v>102.86079946906941</v>
      </c>
      <c r="N25" s="31">
        <v>106.84577915741626</v>
      </c>
      <c r="O25" s="31">
        <v>104.13796864478148</v>
      </c>
      <c r="P25" s="31">
        <v>98.7397098965141</v>
      </c>
      <c r="Q25" s="31">
        <v>108.33915090793148</v>
      </c>
      <c r="R25" s="31">
        <v>113.11584723138709</v>
      </c>
      <c r="S25" s="31">
        <v>100.16602576461298</v>
      </c>
      <c r="T25" s="31">
        <v>104.39892846844491</v>
      </c>
      <c r="U25" s="23"/>
      <c r="V25" s="43">
        <v>41760</v>
      </c>
      <c r="W25" s="31">
        <f t="shared" si="0"/>
        <v>2.2747241041141848</v>
      </c>
      <c r="X25" s="31">
        <f t="shared" si="1"/>
        <v>41.119046036550259</v>
      </c>
      <c r="Y25" s="31">
        <f t="shared" si="2"/>
        <v>2.7619473383107049</v>
      </c>
      <c r="Z25" s="31">
        <f t="shared" si="3"/>
        <v>15.026554871563363</v>
      </c>
      <c r="AA25" s="31">
        <f t="shared" si="4"/>
        <v>4.2084750641641762</v>
      </c>
      <c r="AB25" s="31">
        <f t="shared" si="5"/>
        <v>2.44273870011871</v>
      </c>
      <c r="AC25" s="31">
        <f t="shared" si="6"/>
        <v>5.5716360670505054</v>
      </c>
      <c r="AD25" s="31">
        <f t="shared" si="7"/>
        <v>5.7863543102965878</v>
      </c>
      <c r="AE25" s="31">
        <f t="shared" si="8"/>
        <v>4.0176931077757274</v>
      </c>
      <c r="AF25" s="31">
        <f t="shared" si="9"/>
        <v>10.788765396253908</v>
      </c>
      <c r="AG25" s="31">
        <f t="shared" si="10"/>
        <v>4.5161610789548945</v>
      </c>
      <c r="AH25" s="31">
        <f t="shared" si="11"/>
        <v>3.4223912260431462</v>
      </c>
      <c r="AI25" s="31">
        <f t="shared" si="12"/>
        <v>8.9134138475470905</v>
      </c>
      <c r="AJ25" s="31">
        <f t="shared" si="13"/>
        <v>4.3887260698671611</v>
      </c>
      <c r="AK25" s="31">
        <f t="shared" si="14"/>
        <v>3.8389012504407702</v>
      </c>
      <c r="AL25" s="31">
        <f t="shared" si="15"/>
        <v>4.8706742033190977</v>
      </c>
      <c r="AM25" s="31">
        <f t="shared" si="16"/>
        <v>12.517816729975536</v>
      </c>
      <c r="AN25" s="31">
        <f t="shared" si="17"/>
        <v>1.4229200903405115</v>
      </c>
      <c r="AO25" s="31">
        <f t="shared" si="18"/>
        <v>4.9187473129098009</v>
      </c>
      <c r="AP25" s="23"/>
      <c r="AQ25" s="23"/>
      <c r="AR25" s="57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M25" s="57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</row>
    <row r="26" spans="1:84" s="59" customFormat="1" ht="15.75" x14ac:dyDescent="0.25">
      <c r="A26" s="43">
        <v>41791</v>
      </c>
      <c r="B26" s="31">
        <v>93.336877844695294</v>
      </c>
      <c r="C26" s="31">
        <v>133.38227593590955</v>
      </c>
      <c r="D26" s="31">
        <v>98.47609729392542</v>
      </c>
      <c r="E26" s="31">
        <v>106.97931799926643</v>
      </c>
      <c r="F26" s="31">
        <v>106.0895195055931</v>
      </c>
      <c r="G26" s="31">
        <v>100.16040693871069</v>
      </c>
      <c r="H26" s="31">
        <v>100.23273657758385</v>
      </c>
      <c r="I26" s="31">
        <v>103.92408456396679</v>
      </c>
      <c r="J26" s="31">
        <v>100.10068601601532</v>
      </c>
      <c r="K26" s="31">
        <v>104.79873353393117</v>
      </c>
      <c r="L26" s="31">
        <v>103.68420242255225</v>
      </c>
      <c r="M26" s="31">
        <v>98.963427444036782</v>
      </c>
      <c r="N26" s="31">
        <v>100.10746163554515</v>
      </c>
      <c r="O26" s="31">
        <v>104.30072875540593</v>
      </c>
      <c r="P26" s="31">
        <v>99.268591876592453</v>
      </c>
      <c r="Q26" s="31">
        <v>104.07025664664259</v>
      </c>
      <c r="R26" s="31">
        <v>104.35927917745752</v>
      </c>
      <c r="S26" s="31">
        <v>100.30936543087158</v>
      </c>
      <c r="T26" s="31">
        <v>101.0508509652544</v>
      </c>
      <c r="U26" s="23"/>
      <c r="V26" s="43">
        <v>41791</v>
      </c>
      <c r="W26" s="31">
        <f t="shared" si="0"/>
        <v>1.8519305375669148</v>
      </c>
      <c r="X26" s="31">
        <f t="shared" si="1"/>
        <v>45.51420295456407</v>
      </c>
      <c r="Y26" s="31">
        <f t="shared" si="2"/>
        <v>4.424861461339475</v>
      </c>
      <c r="Z26" s="31">
        <f t="shared" si="3"/>
        <v>15.866361158729816</v>
      </c>
      <c r="AA26" s="31">
        <f t="shared" si="4"/>
        <v>5.0146327212247144</v>
      </c>
      <c r="AB26" s="31">
        <f t="shared" si="5"/>
        <v>2.8942316404231718</v>
      </c>
      <c r="AC26" s="31">
        <f t="shared" si="6"/>
        <v>4.8823786815083565</v>
      </c>
      <c r="AD26" s="31">
        <f t="shared" si="7"/>
        <v>3.4189618356500091</v>
      </c>
      <c r="AE26" s="31">
        <f t="shared" si="8"/>
        <v>-0.80164721592592514</v>
      </c>
      <c r="AF26" s="31">
        <f t="shared" si="9"/>
        <v>-1.4226434838859774</v>
      </c>
      <c r="AG26" s="31">
        <f t="shared" si="10"/>
        <v>4.375773874288285</v>
      </c>
      <c r="AH26" s="31">
        <f t="shared" si="11"/>
        <v>3.0666790066284477</v>
      </c>
      <c r="AI26" s="31">
        <f t="shared" si="12"/>
        <v>9.1247827213960733</v>
      </c>
      <c r="AJ26" s="31">
        <f t="shared" si="13"/>
        <v>4.046515821816655</v>
      </c>
      <c r="AK26" s="31">
        <f t="shared" si="14"/>
        <v>3.7549506571355806</v>
      </c>
      <c r="AL26" s="31">
        <f t="shared" si="15"/>
        <v>5.449617456869376</v>
      </c>
      <c r="AM26" s="31">
        <f t="shared" si="16"/>
        <v>8.7725841229412254</v>
      </c>
      <c r="AN26" s="31">
        <f t="shared" si="17"/>
        <v>3.0484884111885151</v>
      </c>
      <c r="AO26" s="31">
        <f t="shared" si="18"/>
        <v>4.480379077395142</v>
      </c>
      <c r="AP26" s="23"/>
      <c r="AQ26" s="23"/>
      <c r="AR26" s="57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M26" s="57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</row>
    <row r="27" spans="1:84" s="59" customFormat="1" ht="15.75" x14ac:dyDescent="0.25">
      <c r="A27" s="43">
        <v>41821</v>
      </c>
      <c r="B27" s="31">
        <v>95.076591900020389</v>
      </c>
      <c r="C27" s="31">
        <v>171.723593513813</v>
      </c>
      <c r="D27" s="31">
        <v>103.58523821091306</v>
      </c>
      <c r="E27" s="31">
        <v>101.05397746685738</v>
      </c>
      <c r="F27" s="31">
        <v>106.51599623543858</v>
      </c>
      <c r="G27" s="31">
        <v>101.58831916217505</v>
      </c>
      <c r="H27" s="31">
        <v>102.24249123137692</v>
      </c>
      <c r="I27" s="31">
        <v>107.0871624973913</v>
      </c>
      <c r="J27" s="31">
        <v>103.47790348936287</v>
      </c>
      <c r="K27" s="31">
        <v>102.32029966818445</v>
      </c>
      <c r="L27" s="31">
        <v>104.30803115101526</v>
      </c>
      <c r="M27" s="31">
        <v>104.81503961837772</v>
      </c>
      <c r="N27" s="31">
        <v>102.30314723570459</v>
      </c>
      <c r="O27" s="31">
        <v>103.996666143928</v>
      </c>
      <c r="P27" s="31">
        <v>107.95815734527856</v>
      </c>
      <c r="Q27" s="31">
        <v>115.62274447349219</v>
      </c>
      <c r="R27" s="31">
        <v>102.9437415345199</v>
      </c>
      <c r="S27" s="31">
        <v>102.29489812389338</v>
      </c>
      <c r="T27" s="31">
        <v>103.77560151966355</v>
      </c>
      <c r="U27" s="23"/>
      <c r="V27" s="43">
        <v>41821</v>
      </c>
      <c r="W27" s="31">
        <f t="shared" si="0"/>
        <v>3.1578294122810462</v>
      </c>
      <c r="X27" s="31">
        <f t="shared" si="1"/>
        <v>73.178119258434435</v>
      </c>
      <c r="Y27" s="31">
        <f t="shared" si="2"/>
        <v>5.3150195818373618</v>
      </c>
      <c r="Z27" s="31">
        <f t="shared" si="3"/>
        <v>1.5055139894367926</v>
      </c>
      <c r="AA27" s="31">
        <f t="shared" si="4"/>
        <v>6.5327870528710434</v>
      </c>
      <c r="AB27" s="31">
        <f t="shared" si="5"/>
        <v>3.449431883862502</v>
      </c>
      <c r="AC27" s="31">
        <f t="shared" si="6"/>
        <v>6.6351974892816941</v>
      </c>
      <c r="AD27" s="31">
        <f t="shared" si="7"/>
        <v>4.7455556179924372</v>
      </c>
      <c r="AE27" s="31">
        <f t="shared" si="8"/>
        <v>4.0294781784342604</v>
      </c>
      <c r="AF27" s="31">
        <f t="shared" si="9"/>
        <v>3.6642454840454519</v>
      </c>
      <c r="AG27" s="31">
        <f t="shared" si="10"/>
        <v>4.2539585131694508</v>
      </c>
      <c r="AH27" s="31">
        <f t="shared" si="11"/>
        <v>4.4143079638902805</v>
      </c>
      <c r="AI27" s="31">
        <f t="shared" si="12"/>
        <v>8.5582087157968232</v>
      </c>
      <c r="AJ27" s="31">
        <f t="shared" si="13"/>
        <v>3.7995046721280801</v>
      </c>
      <c r="AK27" s="31">
        <f t="shared" si="14"/>
        <v>2.7722246149762384</v>
      </c>
      <c r="AL27" s="31">
        <f t="shared" si="15"/>
        <v>9.6304292140832786</v>
      </c>
      <c r="AM27" s="31">
        <f t="shared" si="16"/>
        <v>-0.34420362330325815</v>
      </c>
      <c r="AN27" s="31">
        <f t="shared" si="17"/>
        <v>4.5792070363619644</v>
      </c>
      <c r="AO27" s="31">
        <f t="shared" si="18"/>
        <v>5.2019199281361068</v>
      </c>
      <c r="AP27" s="23"/>
      <c r="AQ27" s="23"/>
      <c r="AR27" s="57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M27" s="57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</row>
    <row r="28" spans="1:84" s="59" customFormat="1" ht="15.75" x14ac:dyDescent="0.25">
      <c r="A28" s="43">
        <v>41852</v>
      </c>
      <c r="B28" s="31">
        <v>95.444418554866147</v>
      </c>
      <c r="C28" s="31">
        <v>147.04242743511037</v>
      </c>
      <c r="D28" s="31">
        <v>97.223988965533152</v>
      </c>
      <c r="E28" s="31">
        <v>95.200738598203699</v>
      </c>
      <c r="F28" s="31">
        <v>111.0390956470097</v>
      </c>
      <c r="G28" s="31">
        <v>103.14753962827754</v>
      </c>
      <c r="H28" s="31">
        <v>102.46502822008316</v>
      </c>
      <c r="I28" s="31">
        <v>107.67642649210872</v>
      </c>
      <c r="J28" s="31">
        <v>96.930245123150939</v>
      </c>
      <c r="K28" s="31">
        <v>101.22976824150457</v>
      </c>
      <c r="L28" s="31">
        <v>104.31309111835307</v>
      </c>
      <c r="M28" s="31">
        <v>101.51552746298265</v>
      </c>
      <c r="N28" s="31">
        <v>96.490057341574641</v>
      </c>
      <c r="O28" s="31">
        <v>104.17188956302689</v>
      </c>
      <c r="P28" s="31">
        <v>108.80829525365189</v>
      </c>
      <c r="Q28" s="31">
        <v>109.88283575888426</v>
      </c>
      <c r="R28" s="31">
        <v>102.89012409077706</v>
      </c>
      <c r="S28" s="31">
        <v>102.68059894340223</v>
      </c>
      <c r="T28" s="31">
        <v>102.20020063022108</v>
      </c>
      <c r="U28" s="23"/>
      <c r="V28" s="43">
        <v>41852</v>
      </c>
      <c r="W28" s="31">
        <f t="shared" si="0"/>
        <v>0.20572716703364335</v>
      </c>
      <c r="X28" s="31">
        <f t="shared" si="1"/>
        <v>55.460787530461289</v>
      </c>
      <c r="Y28" s="31">
        <f t="shared" si="2"/>
        <v>2.6278075911240251</v>
      </c>
      <c r="Z28" s="31">
        <f t="shared" si="3"/>
        <v>-4.9347253066464418</v>
      </c>
      <c r="AA28" s="31">
        <f t="shared" si="4"/>
        <v>6.7916142235364845</v>
      </c>
      <c r="AB28" s="31">
        <f t="shared" si="5"/>
        <v>3.546705123809744</v>
      </c>
      <c r="AC28" s="31">
        <f t="shared" si="6"/>
        <v>6.6860502092937963</v>
      </c>
      <c r="AD28" s="31">
        <f t="shared" si="7"/>
        <v>6.1188764229603834</v>
      </c>
      <c r="AE28" s="31">
        <f t="shared" si="8"/>
        <v>-1.6932549514023378</v>
      </c>
      <c r="AF28" s="31">
        <f t="shared" si="9"/>
        <v>6.8158365252984652</v>
      </c>
      <c r="AG28" s="31">
        <f t="shared" si="10"/>
        <v>4.0031773417422443</v>
      </c>
      <c r="AH28" s="31">
        <f t="shared" si="11"/>
        <v>3.1903272343782021</v>
      </c>
      <c r="AI28" s="31">
        <f t="shared" si="12"/>
        <v>7.4135418130415474</v>
      </c>
      <c r="AJ28" s="31">
        <f t="shared" si="13"/>
        <v>3.9106067564952838</v>
      </c>
      <c r="AK28" s="31">
        <f t="shared" si="14"/>
        <v>2.3396398818596396</v>
      </c>
      <c r="AL28" s="31">
        <f t="shared" si="15"/>
        <v>8.5787160377464033E-2</v>
      </c>
      <c r="AM28" s="31">
        <f t="shared" si="16"/>
        <v>-0.50624228236038959</v>
      </c>
      <c r="AN28" s="31">
        <f t="shared" si="17"/>
        <v>3.838907917546635</v>
      </c>
      <c r="AO28" s="31">
        <f t="shared" si="18"/>
        <v>3.5770037069969192</v>
      </c>
      <c r="AP28" s="23"/>
      <c r="AQ28" s="23"/>
      <c r="AR28" s="57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M28" s="57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</row>
    <row r="29" spans="1:84" s="59" customFormat="1" ht="15.75" x14ac:dyDescent="0.25">
      <c r="A29" s="43">
        <v>41883</v>
      </c>
      <c r="B29" s="31">
        <v>94.143314544678873</v>
      </c>
      <c r="C29" s="31">
        <v>163.93503954639948</v>
      </c>
      <c r="D29" s="31">
        <v>93.821934313212438</v>
      </c>
      <c r="E29" s="31">
        <v>102.98314830216573</v>
      </c>
      <c r="F29" s="31">
        <v>106.78788210332802</v>
      </c>
      <c r="G29" s="31">
        <v>103.88559754073391</v>
      </c>
      <c r="H29" s="31">
        <v>102.8257568943181</v>
      </c>
      <c r="I29" s="31">
        <v>100.12823421931121</v>
      </c>
      <c r="J29" s="31">
        <v>97.67352929470843</v>
      </c>
      <c r="K29" s="31">
        <v>104.33022468730476</v>
      </c>
      <c r="L29" s="31">
        <v>104.41591992818175</v>
      </c>
      <c r="M29" s="31">
        <v>98.772086128058248</v>
      </c>
      <c r="N29" s="31">
        <v>101.87749469732871</v>
      </c>
      <c r="O29" s="31">
        <v>104.75511070115094</v>
      </c>
      <c r="P29" s="31">
        <v>101.98914658965094</v>
      </c>
      <c r="Q29" s="31">
        <v>109.69385456151224</v>
      </c>
      <c r="R29" s="31">
        <v>103.25510361539719</v>
      </c>
      <c r="S29" s="31">
        <v>102.34374848925427</v>
      </c>
      <c r="T29" s="31">
        <v>101.77756956243567</v>
      </c>
      <c r="U29" s="23"/>
      <c r="V29" s="43">
        <v>41883</v>
      </c>
      <c r="W29" s="31">
        <f t="shared" si="0"/>
        <v>2.9958138271165069</v>
      </c>
      <c r="X29" s="31">
        <f t="shared" si="1"/>
        <v>77.61005068837926</v>
      </c>
      <c r="Y29" s="31">
        <f t="shared" si="2"/>
        <v>2.9954521324602439</v>
      </c>
      <c r="Z29" s="31">
        <f t="shared" si="3"/>
        <v>-4.5604289740706179</v>
      </c>
      <c r="AA29" s="31">
        <f t="shared" si="4"/>
        <v>6.7426437830953887</v>
      </c>
      <c r="AB29" s="31">
        <f t="shared" si="5"/>
        <v>3.5048977390260632</v>
      </c>
      <c r="AC29" s="31">
        <f t="shared" si="6"/>
        <v>5.6317891931218327</v>
      </c>
      <c r="AD29" s="31">
        <f t="shared" si="7"/>
        <v>4.2202976890814057</v>
      </c>
      <c r="AE29" s="31">
        <f t="shared" si="8"/>
        <v>1.9968705170944361</v>
      </c>
      <c r="AF29" s="31">
        <f t="shared" si="9"/>
        <v>0.75911907297103198</v>
      </c>
      <c r="AG29" s="31">
        <f t="shared" si="10"/>
        <v>3.9555455028072544</v>
      </c>
      <c r="AH29" s="31">
        <f t="shared" si="11"/>
        <v>4.1352754784141013</v>
      </c>
      <c r="AI29" s="31">
        <f t="shared" si="12"/>
        <v>9.3592403925830894</v>
      </c>
      <c r="AJ29" s="31">
        <f t="shared" si="13"/>
        <v>3.1260072958886838</v>
      </c>
      <c r="AK29" s="31">
        <f t="shared" si="14"/>
        <v>2.6739152187711426</v>
      </c>
      <c r="AL29" s="31">
        <f t="shared" si="15"/>
        <v>10.414523338389856</v>
      </c>
      <c r="AM29" s="31">
        <f t="shared" si="16"/>
        <v>-2.2522673069988315</v>
      </c>
      <c r="AN29" s="31">
        <f t="shared" si="17"/>
        <v>1.65616725045507</v>
      </c>
      <c r="AO29" s="31">
        <f t="shared" si="18"/>
        <v>4.155375774851251</v>
      </c>
      <c r="AP29" s="23"/>
      <c r="AQ29" s="23"/>
      <c r="AR29" s="57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M29" s="57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</row>
    <row r="30" spans="1:84" s="59" customFormat="1" ht="15.75" x14ac:dyDescent="0.25">
      <c r="A30" s="43">
        <v>41913</v>
      </c>
      <c r="B30" s="31">
        <v>93.400877344625044</v>
      </c>
      <c r="C30" s="31">
        <v>150.12658004818985</v>
      </c>
      <c r="D30" s="31">
        <v>99.896855121228924</v>
      </c>
      <c r="E30" s="31">
        <v>114.0581700039665</v>
      </c>
      <c r="F30" s="31">
        <v>112.92320886153088</v>
      </c>
      <c r="G30" s="31">
        <v>105.54668735414394</v>
      </c>
      <c r="H30" s="31">
        <v>106.08584856246314</v>
      </c>
      <c r="I30" s="31">
        <v>106.97539345595756</v>
      </c>
      <c r="J30" s="31">
        <v>99.603264995471775</v>
      </c>
      <c r="K30" s="31">
        <v>104.96736486635962</v>
      </c>
      <c r="L30" s="31">
        <v>105.3428439627353</v>
      </c>
      <c r="M30" s="31">
        <v>109.20034813887357</v>
      </c>
      <c r="N30" s="31">
        <v>104.38910707480872</v>
      </c>
      <c r="O30" s="31">
        <v>105.3009992616049</v>
      </c>
      <c r="P30" s="31">
        <v>88.39607961348392</v>
      </c>
      <c r="Q30" s="31">
        <v>115.75130773213652</v>
      </c>
      <c r="R30" s="31">
        <v>104.36969352591962</v>
      </c>
      <c r="S30" s="31">
        <v>105.71848206864661</v>
      </c>
      <c r="T30" s="31">
        <v>103.89506306749499</v>
      </c>
      <c r="U30" s="23"/>
      <c r="V30" s="43">
        <v>41913</v>
      </c>
      <c r="W30" s="31">
        <f t="shared" si="0"/>
        <v>2.3448466923740909</v>
      </c>
      <c r="X30" s="31">
        <f t="shared" si="1"/>
        <v>44.112373457593947</v>
      </c>
      <c r="Y30" s="31">
        <f t="shared" si="2"/>
        <v>4.3667787220055203</v>
      </c>
      <c r="Z30" s="31">
        <f t="shared" si="3"/>
        <v>2.5467760053212061</v>
      </c>
      <c r="AA30" s="31">
        <f t="shared" si="4"/>
        <v>7.9179863557989165</v>
      </c>
      <c r="AB30" s="31">
        <f t="shared" si="5"/>
        <v>4.4114808660208098</v>
      </c>
      <c r="AC30" s="31">
        <f t="shared" si="6"/>
        <v>6.1972271502909138</v>
      </c>
      <c r="AD30" s="31">
        <f t="shared" si="7"/>
        <v>3.6739625558760594</v>
      </c>
      <c r="AE30" s="31">
        <f t="shared" si="8"/>
        <v>-7.4072896597370459</v>
      </c>
      <c r="AF30" s="31">
        <f t="shared" si="9"/>
        <v>13.118892442459725</v>
      </c>
      <c r="AG30" s="31">
        <f t="shared" si="10"/>
        <v>3.9279115751080553</v>
      </c>
      <c r="AH30" s="31">
        <f t="shared" si="11"/>
        <v>3.2728230119231938</v>
      </c>
      <c r="AI30" s="31">
        <f t="shared" si="12"/>
        <v>7.5511774019874736</v>
      </c>
      <c r="AJ30" s="31">
        <f t="shared" si="13"/>
        <v>3.8917303207945082</v>
      </c>
      <c r="AK30" s="31">
        <f t="shared" si="14"/>
        <v>3.4753011498766142</v>
      </c>
      <c r="AL30" s="31">
        <f t="shared" si="15"/>
        <v>16.3436745524195</v>
      </c>
      <c r="AM30" s="31">
        <f t="shared" si="16"/>
        <v>-2.1098360193988697</v>
      </c>
      <c r="AN30" s="31">
        <f t="shared" si="17"/>
        <v>2.3516663375204132</v>
      </c>
      <c r="AO30" s="31">
        <f t="shared" si="18"/>
        <v>4.4362611340198299</v>
      </c>
      <c r="AP30" s="23"/>
      <c r="AQ30" s="23"/>
      <c r="AR30" s="57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M30" s="57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</row>
    <row r="31" spans="1:84" s="59" customFormat="1" ht="15.75" x14ac:dyDescent="0.25">
      <c r="A31" s="43">
        <v>41944</v>
      </c>
      <c r="B31" s="31">
        <v>98.932437025046923</v>
      </c>
      <c r="C31" s="31">
        <v>139.97265416953405</v>
      </c>
      <c r="D31" s="31">
        <v>107.04935875202223</v>
      </c>
      <c r="E31" s="31">
        <v>117.86710167783257</v>
      </c>
      <c r="F31" s="31">
        <v>118.01601567742442</v>
      </c>
      <c r="G31" s="31">
        <v>108.87359931513136</v>
      </c>
      <c r="H31" s="31">
        <v>107.80887007387942</v>
      </c>
      <c r="I31" s="31">
        <v>108.06063812816977</v>
      </c>
      <c r="J31" s="31">
        <v>100.04405816022374</v>
      </c>
      <c r="K31" s="31">
        <v>108.21325062504316</v>
      </c>
      <c r="L31" s="31">
        <v>105.95198442873554</v>
      </c>
      <c r="M31" s="31">
        <v>112.20854798846558</v>
      </c>
      <c r="N31" s="31">
        <v>111.87832266090109</v>
      </c>
      <c r="O31" s="31">
        <v>105.49071095171232</v>
      </c>
      <c r="P31" s="31">
        <v>85.995351917201006</v>
      </c>
      <c r="Q31" s="31">
        <v>112.68568535605949</v>
      </c>
      <c r="R31" s="31">
        <v>105.17681766026296</v>
      </c>
      <c r="S31" s="31">
        <v>111.46442319244643</v>
      </c>
      <c r="T31" s="31">
        <v>107.0919979739745</v>
      </c>
      <c r="U31" s="23"/>
      <c r="V31" s="43">
        <v>41944</v>
      </c>
      <c r="W31" s="31">
        <f t="shared" si="0"/>
        <v>0.73318226214635729</v>
      </c>
      <c r="X31" s="31">
        <f t="shared" si="1"/>
        <v>28.388019720165744</v>
      </c>
      <c r="Y31" s="31">
        <f t="shared" si="2"/>
        <v>5.1153745908803359</v>
      </c>
      <c r="Z31" s="31">
        <f t="shared" si="3"/>
        <v>5.8194258092094628</v>
      </c>
      <c r="AA31" s="31">
        <f t="shared" si="4"/>
        <v>8.9537124869836902</v>
      </c>
      <c r="AB31" s="31">
        <f t="shared" si="5"/>
        <v>6.1231898655579045</v>
      </c>
      <c r="AC31" s="31">
        <f t="shared" si="6"/>
        <v>4.2497033728052429</v>
      </c>
      <c r="AD31" s="31">
        <f t="shared" si="7"/>
        <v>4.0266217879719761</v>
      </c>
      <c r="AE31" s="31">
        <f t="shared" si="8"/>
        <v>-1.3448449920053065</v>
      </c>
      <c r="AF31" s="31">
        <f t="shared" si="9"/>
        <v>0.84273996725468692</v>
      </c>
      <c r="AG31" s="31">
        <f t="shared" si="10"/>
        <v>4.0996949367675199</v>
      </c>
      <c r="AH31" s="31">
        <f t="shared" si="11"/>
        <v>4.2622182032634015</v>
      </c>
      <c r="AI31" s="31">
        <f t="shared" si="12"/>
        <v>4.5729766729344874</v>
      </c>
      <c r="AJ31" s="31">
        <f t="shared" si="13"/>
        <v>3.9369548608000571</v>
      </c>
      <c r="AK31" s="31">
        <f t="shared" si="14"/>
        <v>4.0607850245061456</v>
      </c>
      <c r="AL31" s="31">
        <f t="shared" si="15"/>
        <v>8.0313339031827979</v>
      </c>
      <c r="AM31" s="31">
        <f t="shared" si="16"/>
        <v>4.0554679772472468</v>
      </c>
      <c r="AN31" s="31">
        <f t="shared" si="17"/>
        <v>6.901758586271427</v>
      </c>
      <c r="AO31" s="31">
        <f t="shared" si="18"/>
        <v>4.8245565108750839</v>
      </c>
      <c r="AP31" s="23"/>
      <c r="AQ31" s="23"/>
      <c r="AR31" s="57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M31" s="57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</row>
    <row r="32" spans="1:84" s="59" customFormat="1" ht="15.75" x14ac:dyDescent="0.25">
      <c r="A32" s="44">
        <v>41974</v>
      </c>
      <c r="B32" s="33">
        <v>108.02091125260597</v>
      </c>
      <c r="C32" s="33">
        <v>161.26467269417526</v>
      </c>
      <c r="D32" s="33">
        <v>112.87747961257</v>
      </c>
      <c r="E32" s="33">
        <v>119.82362605834504</v>
      </c>
      <c r="F32" s="33">
        <v>111.66009206488673</v>
      </c>
      <c r="G32" s="33">
        <v>110.38283080165677</v>
      </c>
      <c r="H32" s="33">
        <v>115.25402361409921</v>
      </c>
      <c r="I32" s="33">
        <v>133.88311921488966</v>
      </c>
      <c r="J32" s="33">
        <v>121.96022012786125</v>
      </c>
      <c r="K32" s="33">
        <v>106.56049127643293</v>
      </c>
      <c r="L32" s="33">
        <v>107.23539718001685</v>
      </c>
      <c r="M32" s="33">
        <v>120.90516426463851</v>
      </c>
      <c r="N32" s="33">
        <v>120.85879839710189</v>
      </c>
      <c r="O32" s="33">
        <v>107.38376928104773</v>
      </c>
      <c r="P32" s="33">
        <v>95.841854401391458</v>
      </c>
      <c r="Q32" s="33">
        <v>114.38807309671196</v>
      </c>
      <c r="R32" s="33">
        <v>100.67575744915327</v>
      </c>
      <c r="S32" s="33">
        <v>114.56119839356636</v>
      </c>
      <c r="T32" s="33">
        <v>112.26799158840446</v>
      </c>
      <c r="U32" s="23"/>
      <c r="V32" s="44">
        <v>41974</v>
      </c>
      <c r="W32" s="33">
        <f t="shared" si="0"/>
        <v>1.6577241298729888</v>
      </c>
      <c r="X32" s="33">
        <f t="shared" si="1"/>
        <v>28.726165100809311</v>
      </c>
      <c r="Y32" s="33">
        <f t="shared" si="2"/>
        <v>5.4401723325404987</v>
      </c>
      <c r="Z32" s="33">
        <f t="shared" si="3"/>
        <v>4.2863628395376878</v>
      </c>
      <c r="AA32" s="33">
        <f t="shared" si="4"/>
        <v>5.6531062120804876</v>
      </c>
      <c r="AB32" s="33">
        <f t="shared" si="5"/>
        <v>6.9219933506735885</v>
      </c>
      <c r="AC32" s="33">
        <f t="shared" si="6"/>
        <v>5.5249934757430879</v>
      </c>
      <c r="AD32" s="33">
        <f t="shared" si="7"/>
        <v>10.238847322181272</v>
      </c>
      <c r="AE32" s="33">
        <f t="shared" si="8"/>
        <v>3.2189908684128881</v>
      </c>
      <c r="AF32" s="33">
        <f t="shared" si="9"/>
        <v>5.9472418765885067</v>
      </c>
      <c r="AG32" s="33">
        <f t="shared" si="10"/>
        <v>4.1628137952134665</v>
      </c>
      <c r="AH32" s="33">
        <f t="shared" si="11"/>
        <v>4.9196979316835439</v>
      </c>
      <c r="AI32" s="33">
        <f t="shared" si="12"/>
        <v>-1.4493848991522071</v>
      </c>
      <c r="AJ32" s="33">
        <f t="shared" si="13"/>
        <v>5.4035023163823155</v>
      </c>
      <c r="AK32" s="33">
        <f t="shared" si="14"/>
        <v>4.5628833605928776</v>
      </c>
      <c r="AL32" s="33">
        <f t="shared" si="15"/>
        <v>11.313769464932719</v>
      </c>
      <c r="AM32" s="33">
        <f t="shared" si="16"/>
        <v>4.1508385665311494</v>
      </c>
      <c r="AN32" s="33">
        <f t="shared" si="17"/>
        <v>9.6973196980460159</v>
      </c>
      <c r="AO32" s="33">
        <f t="shared" si="18"/>
        <v>5.6146229020597787</v>
      </c>
      <c r="AP32" s="23"/>
      <c r="AQ32" s="23"/>
      <c r="AR32" s="57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M32" s="57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</row>
    <row r="33" spans="1:84" s="59" customFormat="1" ht="15.75" x14ac:dyDescent="0.25">
      <c r="A33" s="45">
        <v>42005</v>
      </c>
      <c r="B33" s="35">
        <v>109.37448041505417</v>
      </c>
      <c r="C33" s="35">
        <v>168.37313636000817</v>
      </c>
      <c r="D33" s="35">
        <v>108.37671980854006</v>
      </c>
      <c r="E33" s="35">
        <v>111.57646949236828</v>
      </c>
      <c r="F33" s="35">
        <v>104.53294278854561</v>
      </c>
      <c r="G33" s="35">
        <v>106.28681564866916</v>
      </c>
      <c r="H33" s="35">
        <v>104.42662551977078</v>
      </c>
      <c r="I33" s="35">
        <v>104.15103242114401</v>
      </c>
      <c r="J33" s="35">
        <v>97.391684163653409</v>
      </c>
      <c r="K33" s="35">
        <v>117.12195249851413</v>
      </c>
      <c r="L33" s="35">
        <v>106.18140026843128</v>
      </c>
      <c r="M33" s="35">
        <v>106.44625708614306</v>
      </c>
      <c r="N33" s="35">
        <v>112.58474912724523</v>
      </c>
      <c r="O33" s="35">
        <v>104.15306503973389</v>
      </c>
      <c r="P33" s="35">
        <v>102.97998242700611</v>
      </c>
      <c r="Q33" s="35">
        <v>112.52332686731079</v>
      </c>
      <c r="R33" s="35">
        <v>99.427608551454554</v>
      </c>
      <c r="S33" s="35">
        <v>110.69539178038136</v>
      </c>
      <c r="T33" s="35">
        <v>107.75693931002907</v>
      </c>
      <c r="U33" s="23"/>
      <c r="V33" s="45">
        <v>42005</v>
      </c>
      <c r="W33" s="35">
        <f t="shared" si="0"/>
        <v>1.9103335057264985</v>
      </c>
      <c r="X33" s="35">
        <f t="shared" si="1"/>
        <v>39.438071236676677</v>
      </c>
      <c r="Y33" s="35">
        <f t="shared" si="2"/>
        <v>3.7940651006752404</v>
      </c>
      <c r="Z33" s="35">
        <f t="shared" si="3"/>
        <v>1.1964869680408157</v>
      </c>
      <c r="AA33" s="35">
        <f t="shared" si="4"/>
        <v>6.5455454648215152</v>
      </c>
      <c r="AB33" s="35">
        <f t="shared" si="5"/>
        <v>4.7094116348267931</v>
      </c>
      <c r="AC33" s="35">
        <f t="shared" si="6"/>
        <v>2.7653013644890052</v>
      </c>
      <c r="AD33" s="35">
        <f t="shared" si="7"/>
        <v>11.082744172250742</v>
      </c>
      <c r="AE33" s="35">
        <f t="shared" si="8"/>
        <v>-2.2238739669818131</v>
      </c>
      <c r="AF33" s="35">
        <f t="shared" si="9"/>
        <v>2.7082309145239662</v>
      </c>
      <c r="AG33" s="35">
        <f t="shared" si="10"/>
        <v>4.4410184543345963</v>
      </c>
      <c r="AH33" s="35">
        <f t="shared" si="11"/>
        <v>7.3896065708806589</v>
      </c>
      <c r="AI33" s="35">
        <f t="shared" si="12"/>
        <v>11.22958172074793</v>
      </c>
      <c r="AJ33" s="35">
        <f t="shared" si="13"/>
        <v>5.9749964376592004</v>
      </c>
      <c r="AK33" s="35">
        <f t="shared" si="14"/>
        <v>1.2655648345901085</v>
      </c>
      <c r="AL33" s="35">
        <f t="shared" si="15"/>
        <v>12.151597131487918</v>
      </c>
      <c r="AM33" s="35">
        <f t="shared" si="16"/>
        <v>2.1051335430898916</v>
      </c>
      <c r="AN33" s="35">
        <f t="shared" si="17"/>
        <v>7.3528634151685424</v>
      </c>
      <c r="AO33" s="35">
        <f t="shared" si="18"/>
        <v>4.8734221993484965</v>
      </c>
      <c r="AP33" s="23"/>
      <c r="AQ33" s="23"/>
      <c r="AR33" s="57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M33" s="57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</row>
    <row r="34" spans="1:84" s="59" customFormat="1" ht="15.75" x14ac:dyDescent="0.25">
      <c r="A34" s="40">
        <v>42036</v>
      </c>
      <c r="B34" s="27">
        <v>110.37531485325496</v>
      </c>
      <c r="C34" s="27">
        <v>160.24102613166275</v>
      </c>
      <c r="D34" s="27">
        <v>106.13486528544476</v>
      </c>
      <c r="E34" s="27">
        <v>101.69556098818929</v>
      </c>
      <c r="F34" s="27">
        <v>107.78759904192133</v>
      </c>
      <c r="G34" s="27">
        <v>103.43105158368105</v>
      </c>
      <c r="H34" s="27">
        <v>104.54829158180179</v>
      </c>
      <c r="I34" s="27">
        <v>99.591780302857501</v>
      </c>
      <c r="J34" s="27">
        <v>98.471740830387901</v>
      </c>
      <c r="K34" s="27">
        <v>107.87843750975215</v>
      </c>
      <c r="L34" s="27">
        <v>106.24211636426222</v>
      </c>
      <c r="M34" s="27">
        <v>102.62520251369833</v>
      </c>
      <c r="N34" s="27">
        <v>111.91350470993757</v>
      </c>
      <c r="O34" s="27">
        <v>107.23214511513042</v>
      </c>
      <c r="P34" s="27">
        <v>119.85926511900192</v>
      </c>
      <c r="Q34" s="27">
        <v>111.59421957219936</v>
      </c>
      <c r="R34" s="27">
        <v>103.79429218517231</v>
      </c>
      <c r="S34" s="27">
        <v>107.979627910074</v>
      </c>
      <c r="T34" s="27">
        <v>107.15464361441509</v>
      </c>
      <c r="U34" s="23"/>
      <c r="V34" s="40">
        <v>42036</v>
      </c>
      <c r="W34" s="27">
        <f t="shared" si="0"/>
        <v>1.743147831242652</v>
      </c>
      <c r="X34" s="27">
        <f t="shared" si="1"/>
        <v>19.792502597748538</v>
      </c>
      <c r="Y34" s="27">
        <f t="shared" si="2"/>
        <v>2.4373982610897968</v>
      </c>
      <c r="Z34" s="27">
        <f t="shared" si="3"/>
        <v>2.89238385213757</v>
      </c>
      <c r="AA34" s="27">
        <f t="shared" si="4"/>
        <v>4.2763776430930136</v>
      </c>
      <c r="AB34" s="27">
        <f t="shared" si="5"/>
        <v>3.3091391712530651</v>
      </c>
      <c r="AC34" s="27">
        <f t="shared" si="6"/>
        <v>1.9314987431553448</v>
      </c>
      <c r="AD34" s="27">
        <f t="shared" si="7"/>
        <v>8.7372270818720494</v>
      </c>
      <c r="AE34" s="27">
        <f t="shared" si="8"/>
        <v>4.9478041601526996</v>
      </c>
      <c r="AF34" s="27">
        <f t="shared" si="9"/>
        <v>11.973620976544112</v>
      </c>
      <c r="AG34" s="27">
        <f t="shared" si="10"/>
        <v>4.2811937767557566</v>
      </c>
      <c r="AH34" s="27">
        <f t="shared" si="11"/>
        <v>5.1684064495109823</v>
      </c>
      <c r="AI34" s="27">
        <f t="shared" si="12"/>
        <v>9.5534393076977864</v>
      </c>
      <c r="AJ34" s="27">
        <f t="shared" si="13"/>
        <v>6.0115464524528477</v>
      </c>
      <c r="AK34" s="27">
        <f t="shared" si="14"/>
        <v>-1.6523241887355766E-2</v>
      </c>
      <c r="AL34" s="27">
        <f t="shared" si="15"/>
        <v>5.7227613578011471</v>
      </c>
      <c r="AM34" s="27">
        <f t="shared" si="16"/>
        <v>6.6144472297425381</v>
      </c>
      <c r="AN34" s="27">
        <f t="shared" si="17"/>
        <v>7.1692437826793309</v>
      </c>
      <c r="AO34" s="27">
        <f t="shared" si="18"/>
        <v>4.4710028622091187</v>
      </c>
      <c r="AP34" s="23"/>
      <c r="AQ34" s="23"/>
      <c r="AR34" s="57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M34" s="57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</row>
    <row r="35" spans="1:84" s="59" customFormat="1" ht="15.75" x14ac:dyDescent="0.25">
      <c r="A35" s="40">
        <v>42064</v>
      </c>
      <c r="B35" s="27">
        <v>119.20714276402391</v>
      </c>
      <c r="C35" s="27">
        <v>162.53664592070595</v>
      </c>
      <c r="D35" s="27">
        <v>114.56422277507649</v>
      </c>
      <c r="E35" s="27">
        <v>109.51167751390122</v>
      </c>
      <c r="F35" s="27">
        <v>102.87243311663973</v>
      </c>
      <c r="G35" s="27">
        <v>105.73168374235242</v>
      </c>
      <c r="H35" s="27">
        <v>108.70352639178995</v>
      </c>
      <c r="I35" s="27">
        <v>109.71938935540034</v>
      </c>
      <c r="J35" s="27">
        <v>102.90288138081696</v>
      </c>
      <c r="K35" s="27">
        <v>117.04922783110476</v>
      </c>
      <c r="L35" s="27">
        <v>107.63095139923071</v>
      </c>
      <c r="M35" s="27">
        <v>111.46981326578491</v>
      </c>
      <c r="N35" s="27">
        <v>120.18284323350653</v>
      </c>
      <c r="O35" s="27">
        <v>107.63158109156947</v>
      </c>
      <c r="P35" s="27">
        <v>122.54538674122705</v>
      </c>
      <c r="Q35" s="27">
        <v>115.48191148349301</v>
      </c>
      <c r="R35" s="27">
        <v>108.58645101628608</v>
      </c>
      <c r="S35" s="27">
        <v>109.37955560741297</v>
      </c>
      <c r="T35" s="27">
        <v>111.73734455712786</v>
      </c>
      <c r="U35" s="23"/>
      <c r="V35" s="40">
        <v>42064</v>
      </c>
      <c r="W35" s="27">
        <f t="shared" si="0"/>
        <v>1.8574769030829543</v>
      </c>
      <c r="X35" s="27">
        <f t="shared" si="1"/>
        <v>19.677157262776518</v>
      </c>
      <c r="Y35" s="27">
        <f t="shared" si="2"/>
        <v>5.2929279452307583</v>
      </c>
      <c r="Z35" s="27">
        <f t="shared" si="3"/>
        <v>2.1048609953534054</v>
      </c>
      <c r="AA35" s="27">
        <f t="shared" si="4"/>
        <v>2.8448872139533705</v>
      </c>
      <c r="AB35" s="27">
        <f t="shared" si="5"/>
        <v>3.4921750733250718</v>
      </c>
      <c r="AC35" s="27">
        <f t="shared" si="6"/>
        <v>2.6733084461780976</v>
      </c>
      <c r="AD35" s="27">
        <f t="shared" si="7"/>
        <v>7.5401033234911807</v>
      </c>
      <c r="AE35" s="27">
        <f t="shared" si="8"/>
        <v>4.2594650564138874</v>
      </c>
      <c r="AF35" s="27">
        <f t="shared" si="9"/>
        <v>4.4252512512310034</v>
      </c>
      <c r="AG35" s="27">
        <f t="shared" si="10"/>
        <v>4.1659212645324288</v>
      </c>
      <c r="AH35" s="27">
        <f t="shared" si="11"/>
        <v>7.4507470433466239</v>
      </c>
      <c r="AI35" s="27">
        <f t="shared" si="12"/>
        <v>6.7509102398467036</v>
      </c>
      <c r="AJ35" s="27">
        <f t="shared" si="13"/>
        <v>4.8427753797344053</v>
      </c>
      <c r="AK35" s="27">
        <f t="shared" si="14"/>
        <v>3.1751091885623026</v>
      </c>
      <c r="AL35" s="27">
        <f t="shared" si="15"/>
        <v>8.3294980777562415</v>
      </c>
      <c r="AM35" s="27">
        <f t="shared" si="16"/>
        <v>3.7818422399290625</v>
      </c>
      <c r="AN35" s="27">
        <f t="shared" si="17"/>
        <v>9.4678880300043602</v>
      </c>
      <c r="AO35" s="27">
        <f t="shared" si="18"/>
        <v>4.6665149112575364</v>
      </c>
      <c r="AP35" s="23"/>
      <c r="AQ35" s="23"/>
      <c r="AR35" s="57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M35" s="57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</row>
    <row r="36" spans="1:84" s="59" customFormat="1" ht="15.75" x14ac:dyDescent="0.25">
      <c r="A36" s="40">
        <v>42095</v>
      </c>
      <c r="B36" s="27">
        <v>107.64757492135388</v>
      </c>
      <c r="C36" s="27">
        <v>146.36115081901707</v>
      </c>
      <c r="D36" s="27">
        <v>108.02207423930564</v>
      </c>
      <c r="E36" s="27">
        <v>102.69016732589762</v>
      </c>
      <c r="F36" s="27">
        <v>102.54886473839717</v>
      </c>
      <c r="G36" s="27">
        <v>106.52010254750043</v>
      </c>
      <c r="H36" s="27">
        <v>108.65932866090678</v>
      </c>
      <c r="I36" s="27">
        <v>104.60106658825823</v>
      </c>
      <c r="J36" s="27">
        <v>99.009612937004817</v>
      </c>
      <c r="K36" s="27">
        <v>107.35059613832523</v>
      </c>
      <c r="L36" s="27">
        <v>107.47487367802012</v>
      </c>
      <c r="M36" s="27">
        <v>110.77536441051534</v>
      </c>
      <c r="N36" s="27">
        <v>112.64810823429272</v>
      </c>
      <c r="O36" s="27">
        <v>107.6259138270199</v>
      </c>
      <c r="P36" s="27">
        <v>106.8570386328736</v>
      </c>
      <c r="Q36" s="27">
        <v>110.59680464679214</v>
      </c>
      <c r="R36" s="27">
        <v>109.54056103921528</v>
      </c>
      <c r="S36" s="27">
        <v>109.35162565900835</v>
      </c>
      <c r="T36" s="27">
        <v>107.65707842415505</v>
      </c>
      <c r="U36" s="23"/>
      <c r="V36" s="40">
        <v>42095</v>
      </c>
      <c r="W36" s="27">
        <f t="shared" si="0"/>
        <v>1.0667703720031056</v>
      </c>
      <c r="X36" s="27">
        <f t="shared" si="1"/>
        <v>-6.4000727544312497</v>
      </c>
      <c r="Y36" s="27">
        <f t="shared" si="2"/>
        <v>2.3368321439904491</v>
      </c>
      <c r="Z36" s="27">
        <f t="shared" si="3"/>
        <v>3.4636828013522063</v>
      </c>
      <c r="AA36" s="27">
        <f t="shared" si="4"/>
        <v>-2.3879571282447927</v>
      </c>
      <c r="AB36" s="27">
        <f t="shared" si="5"/>
        <v>2.883742819937595</v>
      </c>
      <c r="AC36" s="27">
        <f t="shared" si="6"/>
        <v>1.4174511323172538</v>
      </c>
      <c r="AD36" s="27">
        <f t="shared" si="7"/>
        <v>2.939691534865247</v>
      </c>
      <c r="AE36" s="27">
        <f t="shared" si="8"/>
        <v>-5.0428011094363967</v>
      </c>
      <c r="AF36" s="27">
        <f t="shared" si="9"/>
        <v>9.6870174782927307</v>
      </c>
      <c r="AG36" s="27">
        <f t="shared" si="10"/>
        <v>3.658307681357158</v>
      </c>
      <c r="AH36" s="27">
        <f t="shared" si="11"/>
        <v>4.663375028829833</v>
      </c>
      <c r="AI36" s="27">
        <f t="shared" si="12"/>
        <v>6.5455755285386203</v>
      </c>
      <c r="AJ36" s="27">
        <f t="shared" si="13"/>
        <v>3.6953148611753335</v>
      </c>
      <c r="AK36" s="27">
        <f t="shared" si="14"/>
        <v>1.5767236613174447</v>
      </c>
      <c r="AL36" s="27">
        <f t="shared" si="15"/>
        <v>2.3430611009273008</v>
      </c>
      <c r="AM36" s="27">
        <f t="shared" si="16"/>
        <v>7.2473720906942987</v>
      </c>
      <c r="AN36" s="27">
        <f t="shared" si="17"/>
        <v>8.8259185006183287</v>
      </c>
      <c r="AO36" s="27">
        <f t="shared" si="18"/>
        <v>2.7304943072764303</v>
      </c>
      <c r="AP36" s="23"/>
      <c r="AQ36" s="23"/>
      <c r="AR36" s="57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M36" s="57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</row>
    <row r="37" spans="1:84" s="59" customFormat="1" ht="15.75" x14ac:dyDescent="0.25">
      <c r="A37" s="40">
        <v>42125</v>
      </c>
      <c r="B37" s="27">
        <v>102.27646893614518</v>
      </c>
      <c r="C37" s="27">
        <v>145.6407391455549</v>
      </c>
      <c r="D37" s="27">
        <v>107.46792638551953</v>
      </c>
      <c r="E37" s="27">
        <v>99.749511782611677</v>
      </c>
      <c r="F37" s="27">
        <v>106.76457294033625</v>
      </c>
      <c r="G37" s="27">
        <v>104.84301069666972</v>
      </c>
      <c r="H37" s="27">
        <v>106.65871292698743</v>
      </c>
      <c r="I37" s="27">
        <v>112.99230383568373</v>
      </c>
      <c r="J37" s="27">
        <v>101.87134502378453</v>
      </c>
      <c r="K37" s="27">
        <v>106.52535527067253</v>
      </c>
      <c r="L37" s="27">
        <v>107.69577666814094</v>
      </c>
      <c r="M37" s="27">
        <v>108.34357029684536</v>
      </c>
      <c r="N37" s="27">
        <v>111.49406017708441</v>
      </c>
      <c r="O37" s="27">
        <v>107.90387311130337</v>
      </c>
      <c r="P37" s="27">
        <v>100.312826900584</v>
      </c>
      <c r="Q37" s="27">
        <v>114.59054657220462</v>
      </c>
      <c r="R37" s="27">
        <v>107.26841790511573</v>
      </c>
      <c r="S37" s="27">
        <v>108.488683113806</v>
      </c>
      <c r="T37" s="27">
        <v>106.67097705831259</v>
      </c>
      <c r="U37" s="23"/>
      <c r="V37" s="40">
        <v>42125</v>
      </c>
      <c r="W37" s="27">
        <f t="shared" si="0"/>
        <v>0.70968052230469425</v>
      </c>
      <c r="X37" s="27">
        <f t="shared" si="1"/>
        <v>0.24043135989168718</v>
      </c>
      <c r="Y37" s="27">
        <f t="shared" si="2"/>
        <v>1.6522305641700257</v>
      </c>
      <c r="Z37" s="27">
        <f t="shared" si="3"/>
        <v>-4.6943419152446921</v>
      </c>
      <c r="AA37" s="27">
        <f t="shared" si="4"/>
        <v>-2.781515551526482</v>
      </c>
      <c r="AB37" s="27">
        <f t="shared" si="5"/>
        <v>2.9299969513508728</v>
      </c>
      <c r="AC37" s="27">
        <f t="shared" si="6"/>
        <v>0.7271757523993756</v>
      </c>
      <c r="AD37" s="27">
        <f t="shared" si="7"/>
        <v>6.5459927643198341</v>
      </c>
      <c r="AE37" s="27">
        <f t="shared" si="8"/>
        <v>2.2901294145853939</v>
      </c>
      <c r="AF37" s="27">
        <f t="shared" si="9"/>
        <v>3.881707145858897</v>
      </c>
      <c r="AG37" s="27">
        <f t="shared" si="10"/>
        <v>3.5187075184131515</v>
      </c>
      <c r="AH37" s="27">
        <f t="shared" si="11"/>
        <v>5.3302821444865884</v>
      </c>
      <c r="AI37" s="27">
        <f t="shared" si="12"/>
        <v>4.350458255182744</v>
      </c>
      <c r="AJ37" s="27">
        <f t="shared" si="13"/>
        <v>3.6162645724034945</v>
      </c>
      <c r="AK37" s="27">
        <f t="shared" si="14"/>
        <v>1.5931958942543361</v>
      </c>
      <c r="AL37" s="27">
        <f t="shared" si="15"/>
        <v>5.7702092105057119</v>
      </c>
      <c r="AM37" s="27">
        <f t="shared" si="16"/>
        <v>-5.1694165489562351</v>
      </c>
      <c r="AN37" s="27">
        <f t="shared" si="17"/>
        <v>8.3088624967022469</v>
      </c>
      <c r="AO37" s="27">
        <f t="shared" si="18"/>
        <v>2.1763140898083151</v>
      </c>
      <c r="AP37" s="23"/>
      <c r="AQ37" s="23"/>
      <c r="AR37" s="57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M37" s="57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</row>
    <row r="38" spans="1:84" s="59" customFormat="1" ht="15.75" x14ac:dyDescent="0.25">
      <c r="A38" s="40">
        <v>42156</v>
      </c>
      <c r="B38" s="27">
        <v>96.014536128965943</v>
      </c>
      <c r="C38" s="27">
        <v>134.57433175502428</v>
      </c>
      <c r="D38" s="27">
        <v>102.70234096825853</v>
      </c>
      <c r="E38" s="27">
        <v>97.902334819316124</v>
      </c>
      <c r="F38" s="27">
        <v>103.34678813767712</v>
      </c>
      <c r="G38" s="27">
        <v>105.56511049974084</v>
      </c>
      <c r="H38" s="27">
        <v>105.26755025219394</v>
      </c>
      <c r="I38" s="27">
        <v>108.2333264033243</v>
      </c>
      <c r="J38" s="27">
        <v>106.48079086713962</v>
      </c>
      <c r="K38" s="27">
        <v>118.89631684644513</v>
      </c>
      <c r="L38" s="27">
        <v>107.94078579513638</v>
      </c>
      <c r="M38" s="27">
        <v>106.54545331067109</v>
      </c>
      <c r="N38" s="27">
        <v>106.53331278687359</v>
      </c>
      <c r="O38" s="27">
        <v>108.299819357587</v>
      </c>
      <c r="P38" s="27">
        <v>100.93896761145082</v>
      </c>
      <c r="Q38" s="27">
        <v>113.35750227433984</v>
      </c>
      <c r="R38" s="27">
        <v>110.19860858680147</v>
      </c>
      <c r="S38" s="27">
        <v>109.73988109804228</v>
      </c>
      <c r="T38" s="27">
        <v>105.62668982359753</v>
      </c>
      <c r="U38" s="23"/>
      <c r="V38" s="40">
        <v>42156</v>
      </c>
      <c r="W38" s="27">
        <f t="shared" si="0"/>
        <v>2.8688106417337451</v>
      </c>
      <c r="X38" s="27">
        <f t="shared" si="1"/>
        <v>0.89371380923768129</v>
      </c>
      <c r="Y38" s="27">
        <f t="shared" si="2"/>
        <v>4.2916441557577798</v>
      </c>
      <c r="Z38" s="27">
        <f t="shared" si="3"/>
        <v>-8.4848018754546075</v>
      </c>
      <c r="AA38" s="27">
        <f t="shared" si="4"/>
        <v>-2.5852990763818013</v>
      </c>
      <c r="AB38" s="27">
        <f t="shared" si="5"/>
        <v>5.3960479257411151</v>
      </c>
      <c r="AC38" s="27">
        <f t="shared" si="6"/>
        <v>5.0231230299822869</v>
      </c>
      <c r="AD38" s="27">
        <f t="shared" si="7"/>
        <v>4.1465285524888316</v>
      </c>
      <c r="AE38" s="27">
        <f t="shared" si="8"/>
        <v>6.3736874391685348</v>
      </c>
      <c r="AF38" s="27">
        <f t="shared" si="9"/>
        <v>13.452055036475727</v>
      </c>
      <c r="AG38" s="27">
        <f t="shared" si="10"/>
        <v>4.105334538078381</v>
      </c>
      <c r="AH38" s="27">
        <f t="shared" si="11"/>
        <v>7.6614422746442443</v>
      </c>
      <c r="AI38" s="27">
        <f t="shared" si="12"/>
        <v>6.4189532391927315</v>
      </c>
      <c r="AJ38" s="27">
        <f t="shared" si="13"/>
        <v>3.8341923876287467</v>
      </c>
      <c r="AK38" s="27">
        <f t="shared" si="14"/>
        <v>1.6826830151221799</v>
      </c>
      <c r="AL38" s="27">
        <f t="shared" si="15"/>
        <v>8.9240153017311314</v>
      </c>
      <c r="AM38" s="27">
        <f t="shared" si="16"/>
        <v>5.5954098719046073</v>
      </c>
      <c r="AN38" s="27">
        <f t="shared" si="17"/>
        <v>9.4014308899897969</v>
      </c>
      <c r="AO38" s="27">
        <f t="shared" si="18"/>
        <v>4.5282536610369561</v>
      </c>
      <c r="AP38" s="23"/>
      <c r="AQ38" s="23"/>
      <c r="AR38" s="57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M38" s="57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spans="1:84" s="59" customFormat="1" ht="15.75" x14ac:dyDescent="0.25">
      <c r="A39" s="40">
        <v>42186</v>
      </c>
      <c r="B39" s="27">
        <v>97.240062702117243</v>
      </c>
      <c r="C39" s="27">
        <v>157.68248980630065</v>
      </c>
      <c r="D39" s="27">
        <v>108.54125055099915</v>
      </c>
      <c r="E39" s="27">
        <v>97.165238963783807</v>
      </c>
      <c r="F39" s="27">
        <v>102.6265346508424</v>
      </c>
      <c r="G39" s="27">
        <v>108.35340415113603</v>
      </c>
      <c r="H39" s="27">
        <v>107.84648792733748</v>
      </c>
      <c r="I39" s="27">
        <v>115.69985748982741</v>
      </c>
      <c r="J39" s="27">
        <v>111.52493971522756</v>
      </c>
      <c r="K39" s="27">
        <v>108.97041169218656</v>
      </c>
      <c r="L39" s="27">
        <v>108.80919010844958</v>
      </c>
      <c r="M39" s="27">
        <v>113.72750108106456</v>
      </c>
      <c r="N39" s="27">
        <v>106.74736685375125</v>
      </c>
      <c r="O39" s="27">
        <v>108.63809929673954</v>
      </c>
      <c r="P39" s="27">
        <v>110.26997475720211</v>
      </c>
      <c r="Q39" s="27">
        <v>124.03742705912879</v>
      </c>
      <c r="R39" s="27">
        <v>114.21371085874407</v>
      </c>
      <c r="S39" s="27">
        <v>112.45343929093856</v>
      </c>
      <c r="T39" s="27">
        <v>108.71860214859757</v>
      </c>
      <c r="U39" s="23"/>
      <c r="V39" s="40">
        <v>42186</v>
      </c>
      <c r="W39" s="27">
        <f t="shared" si="0"/>
        <v>2.275503106350186</v>
      </c>
      <c r="X39" s="27">
        <f t="shared" si="1"/>
        <v>-8.1765722578958986</v>
      </c>
      <c r="Y39" s="27">
        <f t="shared" si="2"/>
        <v>4.7844774271745223</v>
      </c>
      <c r="Z39" s="27">
        <f t="shared" si="3"/>
        <v>-3.8481795576517044</v>
      </c>
      <c r="AA39" s="27">
        <f t="shared" si="4"/>
        <v>-3.6515281479403967</v>
      </c>
      <c r="AB39" s="27">
        <f t="shared" si="5"/>
        <v>6.6593138313089355</v>
      </c>
      <c r="AC39" s="27">
        <f t="shared" si="6"/>
        <v>5.481083870774043</v>
      </c>
      <c r="AD39" s="27">
        <f t="shared" si="7"/>
        <v>8.0426960539232937</v>
      </c>
      <c r="AE39" s="27">
        <f t="shared" si="8"/>
        <v>7.7765744709853806</v>
      </c>
      <c r="AF39" s="27">
        <f t="shared" si="9"/>
        <v>6.4993085883913864</v>
      </c>
      <c r="AG39" s="27">
        <f t="shared" si="10"/>
        <v>4.3152563688194192</v>
      </c>
      <c r="AH39" s="27">
        <f t="shared" si="11"/>
        <v>8.5030368686939539</v>
      </c>
      <c r="AI39" s="27">
        <f t="shared" si="12"/>
        <v>4.3441670546139335</v>
      </c>
      <c r="AJ39" s="27">
        <f t="shared" si="13"/>
        <v>4.4630595623016802</v>
      </c>
      <c r="AK39" s="27">
        <f t="shared" si="14"/>
        <v>2.1414013250798121</v>
      </c>
      <c r="AL39" s="27">
        <f t="shared" si="15"/>
        <v>7.2777052853694784</v>
      </c>
      <c r="AM39" s="27">
        <f t="shared" si="16"/>
        <v>10.947697408535532</v>
      </c>
      <c r="AN39" s="27">
        <f t="shared" si="17"/>
        <v>9.9306430265386041</v>
      </c>
      <c r="AO39" s="27">
        <f t="shared" si="18"/>
        <v>4.7631625898091272</v>
      </c>
      <c r="AP39" s="23"/>
      <c r="AQ39" s="23"/>
      <c r="AR39" s="57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M39" s="57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</row>
    <row r="40" spans="1:84" s="59" customFormat="1" ht="15.75" x14ac:dyDescent="0.25">
      <c r="A40" s="40">
        <v>42217</v>
      </c>
      <c r="B40" s="27">
        <v>98.914859081808459</v>
      </c>
      <c r="C40" s="27">
        <v>149.60305321189631</v>
      </c>
      <c r="D40" s="27">
        <v>101.36598160420461</v>
      </c>
      <c r="E40" s="27">
        <v>96.604505544973605</v>
      </c>
      <c r="F40" s="27">
        <v>107.31550734029912</v>
      </c>
      <c r="G40" s="27">
        <v>109.48937623838059</v>
      </c>
      <c r="H40" s="27">
        <v>107.56751447019472</v>
      </c>
      <c r="I40" s="27">
        <v>110.34976153354644</v>
      </c>
      <c r="J40" s="27">
        <v>109.82220996252209</v>
      </c>
      <c r="K40" s="27">
        <v>108.01264544830053</v>
      </c>
      <c r="L40" s="27">
        <v>108.81913183374436</v>
      </c>
      <c r="M40" s="27">
        <v>109.50546346891841</v>
      </c>
      <c r="N40" s="27">
        <v>103.74004472351862</v>
      </c>
      <c r="O40" s="27">
        <v>109.13005738279666</v>
      </c>
      <c r="P40" s="27">
        <v>111.52424947628599</v>
      </c>
      <c r="Q40" s="27">
        <v>118.52674046483391</v>
      </c>
      <c r="R40" s="27">
        <v>110.7942171601148</v>
      </c>
      <c r="S40" s="27">
        <v>112.32808772800458</v>
      </c>
      <c r="T40" s="27">
        <v>107.52784421974117</v>
      </c>
      <c r="U40" s="23"/>
      <c r="V40" s="40">
        <v>42217</v>
      </c>
      <c r="W40" s="27">
        <f t="shared" si="0"/>
        <v>3.6360853567852587</v>
      </c>
      <c r="X40" s="27">
        <f t="shared" si="1"/>
        <v>1.7414196850877914</v>
      </c>
      <c r="Y40" s="27">
        <f t="shared" si="2"/>
        <v>4.2602578671605755</v>
      </c>
      <c r="Z40" s="27">
        <f t="shared" si="3"/>
        <v>1.4745336721540809</v>
      </c>
      <c r="AA40" s="27">
        <f t="shared" si="4"/>
        <v>-3.3534029478660159</v>
      </c>
      <c r="AB40" s="27">
        <f t="shared" si="5"/>
        <v>6.1483159297426937</v>
      </c>
      <c r="AC40" s="27">
        <f t="shared" si="6"/>
        <v>4.9797343920620563</v>
      </c>
      <c r="AD40" s="27">
        <f t="shared" si="7"/>
        <v>2.4827486651719965</v>
      </c>
      <c r="AE40" s="27">
        <f t="shared" si="8"/>
        <v>13.300249909604346</v>
      </c>
      <c r="AF40" s="27">
        <f t="shared" si="9"/>
        <v>6.7004768702166615</v>
      </c>
      <c r="AG40" s="27">
        <f t="shared" si="10"/>
        <v>4.3197269557267362</v>
      </c>
      <c r="AH40" s="27">
        <f t="shared" si="11"/>
        <v>7.870654081809576</v>
      </c>
      <c r="AI40" s="27">
        <f t="shared" si="12"/>
        <v>7.5137144506806948</v>
      </c>
      <c r="AJ40" s="27">
        <f t="shared" si="13"/>
        <v>4.7596024614393997</v>
      </c>
      <c r="AK40" s="27">
        <f t="shared" si="14"/>
        <v>2.4960911447998768</v>
      </c>
      <c r="AL40" s="27">
        <f t="shared" si="15"/>
        <v>7.8664740004680738</v>
      </c>
      <c r="AM40" s="27">
        <f t="shared" si="16"/>
        <v>7.6820716654634253</v>
      </c>
      <c r="AN40" s="27">
        <f t="shared" si="17"/>
        <v>9.3956296358575599</v>
      </c>
      <c r="AO40" s="27">
        <f t="shared" si="18"/>
        <v>5.2129482688556266</v>
      </c>
      <c r="AP40" s="23"/>
      <c r="AQ40" s="23"/>
      <c r="AR40" s="57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M40" s="57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</row>
    <row r="41" spans="1:84" s="59" customFormat="1" ht="15.75" x14ac:dyDescent="0.25">
      <c r="A41" s="40">
        <v>42248</v>
      </c>
      <c r="B41" s="27">
        <v>98.092231187790674</v>
      </c>
      <c r="C41" s="27">
        <v>152.89409521099438</v>
      </c>
      <c r="D41" s="27">
        <v>99.971126118657352</v>
      </c>
      <c r="E41" s="27">
        <v>104.05994165385312</v>
      </c>
      <c r="F41" s="27">
        <v>104.79185516482271</v>
      </c>
      <c r="G41" s="27">
        <v>109.46667961544146</v>
      </c>
      <c r="H41" s="27">
        <v>109.57506104560694</v>
      </c>
      <c r="I41" s="27">
        <v>104.55030817155917</v>
      </c>
      <c r="J41" s="27">
        <v>107.42353064852041</v>
      </c>
      <c r="K41" s="27">
        <v>117.11139344953432</v>
      </c>
      <c r="L41" s="27">
        <v>108.74426826954257</v>
      </c>
      <c r="M41" s="27">
        <v>103.0665681557379</v>
      </c>
      <c r="N41" s="27">
        <v>105.07649831885021</v>
      </c>
      <c r="O41" s="27">
        <v>109.39986224335051</v>
      </c>
      <c r="P41" s="27">
        <v>104.30277487024345</v>
      </c>
      <c r="Q41" s="27">
        <v>114.98036879868259</v>
      </c>
      <c r="R41" s="27">
        <v>105.32888179612121</v>
      </c>
      <c r="S41" s="27">
        <v>110.57316847369484</v>
      </c>
      <c r="T41" s="27">
        <v>106.64319905246586</v>
      </c>
      <c r="U41" s="23"/>
      <c r="V41" s="40">
        <v>42248</v>
      </c>
      <c r="W41" s="27">
        <f t="shared" si="0"/>
        <v>4.1945799998763817</v>
      </c>
      <c r="X41" s="27">
        <f t="shared" si="1"/>
        <v>-6.7349508475764992</v>
      </c>
      <c r="Y41" s="27">
        <f t="shared" si="2"/>
        <v>6.5541089623207114</v>
      </c>
      <c r="Z41" s="27">
        <f t="shared" si="3"/>
        <v>1.0456015080525134</v>
      </c>
      <c r="AA41" s="27">
        <f t="shared" si="4"/>
        <v>-1.8691511613405254</v>
      </c>
      <c r="AB41" s="27">
        <f t="shared" si="5"/>
        <v>5.3723347671164703</v>
      </c>
      <c r="AC41" s="27">
        <f t="shared" si="6"/>
        <v>6.5638263749671353</v>
      </c>
      <c r="AD41" s="27">
        <f t="shared" si="7"/>
        <v>4.4164106025901475</v>
      </c>
      <c r="AE41" s="27">
        <f t="shared" si="8"/>
        <v>9.9822351298410723</v>
      </c>
      <c r="AF41" s="27">
        <f t="shared" si="9"/>
        <v>12.250686510583947</v>
      </c>
      <c r="AG41" s="27">
        <f t="shared" si="10"/>
        <v>4.1452954150458083</v>
      </c>
      <c r="AH41" s="27">
        <f t="shared" si="11"/>
        <v>4.34787012811681</v>
      </c>
      <c r="AI41" s="27">
        <f t="shared" si="12"/>
        <v>3.1400493612701439</v>
      </c>
      <c r="AJ41" s="27">
        <f t="shared" si="13"/>
        <v>4.4339140220569107</v>
      </c>
      <c r="AK41" s="27">
        <f t="shared" si="14"/>
        <v>2.2685044026314927</v>
      </c>
      <c r="AL41" s="27">
        <f t="shared" si="15"/>
        <v>4.819334919264648</v>
      </c>
      <c r="AM41" s="27">
        <f t="shared" si="16"/>
        <v>2.0084025952347986</v>
      </c>
      <c r="AN41" s="27">
        <f t="shared" si="17"/>
        <v>8.0409601034934042</v>
      </c>
      <c r="AO41" s="27">
        <f t="shared" si="18"/>
        <v>4.7806501088094393</v>
      </c>
      <c r="AP41" s="23"/>
      <c r="AQ41" s="23"/>
      <c r="AR41" s="57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M41" s="57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</row>
    <row r="42" spans="1:84" s="59" customFormat="1" ht="15.75" x14ac:dyDescent="0.25">
      <c r="A42" s="40">
        <v>42278</v>
      </c>
      <c r="B42" s="27">
        <v>97.600248559936574</v>
      </c>
      <c r="C42" s="27">
        <v>153.0866889573025</v>
      </c>
      <c r="D42" s="27">
        <v>104.81066264666221</v>
      </c>
      <c r="E42" s="27">
        <v>115.81935599834812</v>
      </c>
      <c r="F42" s="27">
        <v>120.27982341068503</v>
      </c>
      <c r="G42" s="27">
        <v>110.22947727046746</v>
      </c>
      <c r="H42" s="27">
        <v>115.2137737524388</v>
      </c>
      <c r="I42" s="27">
        <v>115.24851231960494</v>
      </c>
      <c r="J42" s="27">
        <v>109.29932578744018</v>
      </c>
      <c r="K42" s="27">
        <v>111.78898256126026</v>
      </c>
      <c r="L42" s="27">
        <v>109.83434732716236</v>
      </c>
      <c r="M42" s="27">
        <v>107.84412663287652</v>
      </c>
      <c r="N42" s="27">
        <v>108.83455209128482</v>
      </c>
      <c r="O42" s="27">
        <v>108.57276029040315</v>
      </c>
      <c r="P42" s="27">
        <v>90.035905550850785</v>
      </c>
      <c r="Q42" s="27">
        <v>110.78387624175937</v>
      </c>
      <c r="R42" s="27">
        <v>108.30216321376265</v>
      </c>
      <c r="S42" s="27">
        <v>109.74940874149941</v>
      </c>
      <c r="T42" s="27">
        <v>108.44757873916689</v>
      </c>
      <c r="U42" s="23"/>
      <c r="V42" s="40">
        <v>42278</v>
      </c>
      <c r="W42" s="27">
        <f t="shared" si="0"/>
        <v>4.496072558094852</v>
      </c>
      <c r="X42" s="27">
        <f t="shared" si="1"/>
        <v>1.9717420513825488</v>
      </c>
      <c r="Y42" s="27">
        <f t="shared" si="2"/>
        <v>4.9188810993801297</v>
      </c>
      <c r="Z42" s="27">
        <f t="shared" si="3"/>
        <v>1.5441120915059088</v>
      </c>
      <c r="AA42" s="27">
        <f t="shared" si="4"/>
        <v>6.5147055448760796</v>
      </c>
      <c r="AB42" s="27">
        <f t="shared" si="5"/>
        <v>4.4367000364598823</v>
      </c>
      <c r="AC42" s="27">
        <f t="shared" si="6"/>
        <v>8.6042816395074198</v>
      </c>
      <c r="AD42" s="27">
        <f t="shared" si="7"/>
        <v>7.7336652816832014</v>
      </c>
      <c r="AE42" s="27">
        <f t="shared" si="8"/>
        <v>9.7346816817794206</v>
      </c>
      <c r="AF42" s="27">
        <f t="shared" si="9"/>
        <v>6.4987986538345979</v>
      </c>
      <c r="AG42" s="27">
        <f t="shared" si="10"/>
        <v>4.2637004996902448</v>
      </c>
      <c r="AH42" s="27">
        <f t="shared" si="11"/>
        <v>-1.2419571266130873</v>
      </c>
      <c r="AI42" s="27">
        <f t="shared" si="12"/>
        <v>4.2585334246516169</v>
      </c>
      <c r="AJ42" s="27">
        <f t="shared" si="13"/>
        <v>3.107056012517063</v>
      </c>
      <c r="AK42" s="27">
        <f t="shared" si="14"/>
        <v>1.8550889864540068</v>
      </c>
      <c r="AL42" s="27">
        <f t="shared" si="15"/>
        <v>-4.2914690016914818</v>
      </c>
      <c r="AM42" s="27">
        <f t="shared" si="16"/>
        <v>3.7678271871771187</v>
      </c>
      <c r="AN42" s="27">
        <f t="shared" si="17"/>
        <v>3.8128873910953303</v>
      </c>
      <c r="AO42" s="27">
        <f t="shared" si="18"/>
        <v>4.3818402311516707</v>
      </c>
      <c r="AP42" s="23"/>
      <c r="AQ42" s="23"/>
      <c r="AR42" s="57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M42" s="57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</row>
    <row r="43" spans="1:84" s="59" customFormat="1" ht="15.75" x14ac:dyDescent="0.25">
      <c r="A43" s="40">
        <v>42309</v>
      </c>
      <c r="B43" s="27">
        <v>104.14840970663585</v>
      </c>
      <c r="C43" s="27">
        <v>168.54488241713088</v>
      </c>
      <c r="D43" s="27">
        <v>108.24736700048418</v>
      </c>
      <c r="E43" s="27">
        <v>121.16842975281503</v>
      </c>
      <c r="F43" s="27">
        <v>127.05344476831061</v>
      </c>
      <c r="G43" s="27">
        <v>111.46367093335566</v>
      </c>
      <c r="H43" s="27">
        <v>119.13936673339148</v>
      </c>
      <c r="I43" s="27">
        <v>114.70911694927543</v>
      </c>
      <c r="J43" s="27">
        <v>111.08336499876712</v>
      </c>
      <c r="K43" s="27">
        <v>120.67899588744174</v>
      </c>
      <c r="L43" s="27">
        <v>110.30618830734531</v>
      </c>
      <c r="M43" s="27">
        <v>108.92799815397366</v>
      </c>
      <c r="N43" s="27">
        <v>116.58916617391903</v>
      </c>
      <c r="O43" s="27">
        <v>108.54204656941309</v>
      </c>
      <c r="P43" s="27">
        <v>87.143810788590983</v>
      </c>
      <c r="Q43" s="27">
        <v>123.23634140863631</v>
      </c>
      <c r="R43" s="27">
        <v>106.11794122796127</v>
      </c>
      <c r="S43" s="27">
        <v>111.36439976486359</v>
      </c>
      <c r="T43" s="27">
        <v>111.4397248645232</v>
      </c>
      <c r="U43" s="23"/>
      <c r="V43" s="40">
        <v>42309</v>
      </c>
      <c r="W43" s="27">
        <f t="shared" si="0"/>
        <v>5.2722573489909905</v>
      </c>
      <c r="X43" s="27">
        <f t="shared" si="1"/>
        <v>20.41272162560432</v>
      </c>
      <c r="Y43" s="27">
        <f t="shared" si="2"/>
        <v>1.1191176317432365</v>
      </c>
      <c r="Z43" s="27">
        <f t="shared" si="3"/>
        <v>2.8008901788439715</v>
      </c>
      <c r="AA43" s="27">
        <f t="shared" si="4"/>
        <v>7.6577988495971425</v>
      </c>
      <c r="AB43" s="27">
        <f t="shared" si="5"/>
        <v>2.3789712423554619</v>
      </c>
      <c r="AC43" s="27">
        <f t="shared" si="6"/>
        <v>10.509800030134329</v>
      </c>
      <c r="AD43" s="27">
        <f t="shared" si="7"/>
        <v>6.1525444752787308</v>
      </c>
      <c r="AE43" s="27">
        <f t="shared" si="8"/>
        <v>11.034445264968753</v>
      </c>
      <c r="AF43" s="27">
        <f t="shared" si="9"/>
        <v>11.519610759676894</v>
      </c>
      <c r="AG43" s="27">
        <f t="shared" si="10"/>
        <v>4.1096010632424225</v>
      </c>
      <c r="AH43" s="27">
        <f t="shared" si="11"/>
        <v>-2.9236184705189743</v>
      </c>
      <c r="AI43" s="27">
        <f t="shared" si="12"/>
        <v>4.2106847877012967</v>
      </c>
      <c r="AJ43" s="27">
        <f t="shared" si="13"/>
        <v>2.8925159288171898</v>
      </c>
      <c r="AK43" s="27">
        <f t="shared" si="14"/>
        <v>1.335489472146989</v>
      </c>
      <c r="AL43" s="27">
        <f t="shared" si="15"/>
        <v>9.3629071156991159</v>
      </c>
      <c r="AM43" s="27">
        <f t="shared" si="16"/>
        <v>0.8948013342049137</v>
      </c>
      <c r="AN43" s="27">
        <f t="shared" si="17"/>
        <v>-8.9735742327533785E-2</v>
      </c>
      <c r="AO43" s="27">
        <f t="shared" si="18"/>
        <v>4.059805562321543</v>
      </c>
      <c r="AP43" s="23"/>
      <c r="AQ43" s="23"/>
      <c r="AR43" s="57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M43" s="57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</row>
    <row r="44" spans="1:84" s="59" customFormat="1" ht="15.75" x14ac:dyDescent="0.25">
      <c r="A44" s="41">
        <v>42339</v>
      </c>
      <c r="B44" s="28">
        <v>110.38761563817829</v>
      </c>
      <c r="C44" s="28">
        <v>134.62883567566462</v>
      </c>
      <c r="D44" s="28">
        <v>116.35582607844543</v>
      </c>
      <c r="E44" s="28">
        <v>127.3244812788528</v>
      </c>
      <c r="F44" s="28">
        <v>119.7594962324069</v>
      </c>
      <c r="G44" s="28">
        <v>111.00510840295181</v>
      </c>
      <c r="H44" s="28">
        <v>123.47790650447347</v>
      </c>
      <c r="I44" s="28">
        <v>133.83605032038818</v>
      </c>
      <c r="J44" s="28">
        <v>130.70921671351337</v>
      </c>
      <c r="K44" s="28">
        <v>123.61534154479332</v>
      </c>
      <c r="L44" s="28">
        <v>111.10263760761505</v>
      </c>
      <c r="M44" s="28">
        <v>119.46283418362164</v>
      </c>
      <c r="N44" s="28">
        <v>123.79358867005448</v>
      </c>
      <c r="O44" s="28">
        <v>108.63017327148322</v>
      </c>
      <c r="P44" s="28">
        <v>96.966365545447886</v>
      </c>
      <c r="Q44" s="28">
        <v>120.70643566644718</v>
      </c>
      <c r="R44" s="28">
        <v>104.93697153409194</v>
      </c>
      <c r="S44" s="28">
        <v>113.21973774973407</v>
      </c>
      <c r="T44" s="28">
        <v>115.23542283056042</v>
      </c>
      <c r="U44" s="23"/>
      <c r="V44" s="41">
        <v>42339</v>
      </c>
      <c r="W44" s="28">
        <f t="shared" si="0"/>
        <v>2.1909687283028063</v>
      </c>
      <c r="X44" s="28">
        <f t="shared" si="1"/>
        <v>-16.51684561380857</v>
      </c>
      <c r="Y44" s="28">
        <f t="shared" si="2"/>
        <v>3.0815238591561211</v>
      </c>
      <c r="Z44" s="28">
        <f t="shared" si="3"/>
        <v>6.2599133970919922</v>
      </c>
      <c r="AA44" s="28">
        <f t="shared" si="4"/>
        <v>7.253624833851589</v>
      </c>
      <c r="AB44" s="28">
        <f t="shared" si="5"/>
        <v>0.56374492008923482</v>
      </c>
      <c r="AC44" s="28">
        <f t="shared" si="6"/>
        <v>7.1354410305968941</v>
      </c>
      <c r="AD44" s="28">
        <f t="shared" si="7"/>
        <v>-3.5156705921920661E-2</v>
      </c>
      <c r="AE44" s="28">
        <f t="shared" si="8"/>
        <v>7.1736477488150001</v>
      </c>
      <c r="AF44" s="28">
        <f t="shared" si="9"/>
        <v>16.004853266036207</v>
      </c>
      <c r="AG44" s="28">
        <f t="shared" si="10"/>
        <v>3.6063096041936973</v>
      </c>
      <c r="AH44" s="28">
        <f t="shared" si="11"/>
        <v>-1.1929433203199551</v>
      </c>
      <c r="AI44" s="28">
        <f t="shared" si="12"/>
        <v>2.4282802012558733</v>
      </c>
      <c r="AJ44" s="28">
        <f t="shared" si="13"/>
        <v>1.1607005404823809</v>
      </c>
      <c r="AK44" s="28">
        <f t="shared" si="14"/>
        <v>1.1732986085044956</v>
      </c>
      <c r="AL44" s="28">
        <f t="shared" si="15"/>
        <v>5.5236200756640272</v>
      </c>
      <c r="AM44" s="28">
        <f t="shared" si="16"/>
        <v>4.2326118947660518</v>
      </c>
      <c r="AN44" s="28">
        <f t="shared" si="17"/>
        <v>-1.17095549160004</v>
      </c>
      <c r="AO44" s="28">
        <f t="shared" si="18"/>
        <v>2.6431676564012463</v>
      </c>
      <c r="AP44" s="23"/>
      <c r="AQ44" s="23"/>
      <c r="AR44" s="57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M44" s="57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</row>
    <row r="45" spans="1:84" s="59" customFormat="1" ht="15.75" x14ac:dyDescent="0.25">
      <c r="A45" s="42">
        <v>42370</v>
      </c>
      <c r="B45" s="29">
        <v>111.14840360041919</v>
      </c>
      <c r="C45" s="29">
        <v>128.09424678088195</v>
      </c>
      <c r="D45" s="29">
        <v>111.20258834293377</v>
      </c>
      <c r="E45" s="29">
        <v>111.54268512334291</v>
      </c>
      <c r="F45" s="29">
        <v>100.81975035206278</v>
      </c>
      <c r="G45" s="29">
        <v>107.10875628617119</v>
      </c>
      <c r="H45" s="29">
        <v>107.27488284881767</v>
      </c>
      <c r="I45" s="29">
        <v>109.44680230297337</v>
      </c>
      <c r="J45" s="29">
        <v>109.3978114018272</v>
      </c>
      <c r="K45" s="29">
        <v>125.95600403993882</v>
      </c>
      <c r="L45" s="29">
        <v>109.64919061673267</v>
      </c>
      <c r="M45" s="29">
        <v>103.72744645419674</v>
      </c>
      <c r="N45" s="29">
        <v>113.14625692820067</v>
      </c>
      <c r="O45" s="29">
        <v>106.73160198945534</v>
      </c>
      <c r="P45" s="29">
        <v>104.47742072282783</v>
      </c>
      <c r="Q45" s="29">
        <v>113.20305648301709</v>
      </c>
      <c r="R45" s="29">
        <v>104.67351860189967</v>
      </c>
      <c r="S45" s="29">
        <v>113.28887355801507</v>
      </c>
      <c r="T45" s="29">
        <v>109.74344199746801</v>
      </c>
      <c r="U45" s="23"/>
      <c r="V45" s="42">
        <v>42370</v>
      </c>
      <c r="W45" s="29">
        <f t="shared" si="0"/>
        <v>1.6218803313472421</v>
      </c>
      <c r="X45" s="29">
        <f t="shared" si="1"/>
        <v>-23.922396677937769</v>
      </c>
      <c r="Y45" s="29">
        <f t="shared" si="2"/>
        <v>2.6074497727795602</v>
      </c>
      <c r="Z45" s="29">
        <f t="shared" si="3"/>
        <v>-3.0279116357661451E-2</v>
      </c>
      <c r="AA45" s="29">
        <f t="shared" si="4"/>
        <v>-3.5521744030435087</v>
      </c>
      <c r="AB45" s="29">
        <f t="shared" si="5"/>
        <v>0.77332323156518612</v>
      </c>
      <c r="AC45" s="29">
        <f t="shared" si="6"/>
        <v>2.7275202228072004</v>
      </c>
      <c r="AD45" s="29">
        <f t="shared" si="7"/>
        <v>5.0847022431956646</v>
      </c>
      <c r="AE45" s="29">
        <f t="shared" si="8"/>
        <v>12.327671855431859</v>
      </c>
      <c r="AF45" s="29">
        <f t="shared" si="9"/>
        <v>7.5426095219312259</v>
      </c>
      <c r="AG45" s="29">
        <f t="shared" si="10"/>
        <v>3.2659112985274845</v>
      </c>
      <c r="AH45" s="29">
        <f t="shared" si="11"/>
        <v>-2.5541627356104044</v>
      </c>
      <c r="AI45" s="29">
        <f t="shared" si="12"/>
        <v>0.49874232994098122</v>
      </c>
      <c r="AJ45" s="29">
        <f t="shared" si="13"/>
        <v>2.4757187402384631</v>
      </c>
      <c r="AK45" s="29">
        <f t="shared" si="14"/>
        <v>1.4541061869797147</v>
      </c>
      <c r="AL45" s="29">
        <f t="shared" si="15"/>
        <v>0.60407884714237525</v>
      </c>
      <c r="AM45" s="29">
        <f t="shared" si="16"/>
        <v>5.2761100532055139</v>
      </c>
      <c r="AN45" s="29">
        <f t="shared" si="17"/>
        <v>2.3428994973694586</v>
      </c>
      <c r="AO45" s="29">
        <f t="shared" si="18"/>
        <v>1.8435032584987852</v>
      </c>
      <c r="AP45" s="23"/>
      <c r="AQ45" s="23"/>
      <c r="AR45" s="57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M45" s="57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</row>
    <row r="46" spans="1:84" s="59" customFormat="1" ht="15.75" x14ac:dyDescent="0.25">
      <c r="A46" s="43">
        <v>42401</v>
      </c>
      <c r="B46" s="31">
        <v>112.65183154716557</v>
      </c>
      <c r="C46" s="31">
        <v>155.09677852658064</v>
      </c>
      <c r="D46" s="31">
        <v>108.74537632642691</v>
      </c>
      <c r="E46" s="31">
        <v>102.54927276968888</v>
      </c>
      <c r="F46" s="31">
        <v>103.71436896798137</v>
      </c>
      <c r="G46" s="31">
        <v>105.59312885050601</v>
      </c>
      <c r="H46" s="31">
        <v>105.66252426497606</v>
      </c>
      <c r="I46" s="31">
        <v>101.23965041600526</v>
      </c>
      <c r="J46" s="31">
        <v>104.19426833643543</v>
      </c>
      <c r="K46" s="31">
        <v>113.43134641685155</v>
      </c>
      <c r="L46" s="31">
        <v>109.62353831983968</v>
      </c>
      <c r="M46" s="31">
        <v>101.44817726306266</v>
      </c>
      <c r="N46" s="31">
        <v>111.1907607062421</v>
      </c>
      <c r="O46" s="31">
        <v>109.53001080629674</v>
      </c>
      <c r="P46" s="31">
        <v>122.81882214315083</v>
      </c>
      <c r="Q46" s="31">
        <v>119.57496964114929</v>
      </c>
      <c r="R46" s="31">
        <v>104.3144560298214</v>
      </c>
      <c r="S46" s="31">
        <v>112.72888210801915</v>
      </c>
      <c r="T46" s="31">
        <v>109.43714000513739</v>
      </c>
      <c r="U46" s="23"/>
      <c r="V46" s="43">
        <v>42401</v>
      </c>
      <c r="W46" s="31">
        <f t="shared" si="0"/>
        <v>2.0625233974981256</v>
      </c>
      <c r="X46" s="31">
        <f t="shared" si="1"/>
        <v>-3.2103186863365067</v>
      </c>
      <c r="Y46" s="31">
        <f t="shared" si="2"/>
        <v>2.4596168600782562</v>
      </c>
      <c r="Z46" s="31">
        <f t="shared" si="3"/>
        <v>0.83947792136054034</v>
      </c>
      <c r="AA46" s="31">
        <f t="shared" si="4"/>
        <v>-3.7789412790944255</v>
      </c>
      <c r="AB46" s="31">
        <f t="shared" si="5"/>
        <v>2.0903560717215726</v>
      </c>
      <c r="AC46" s="31">
        <f t="shared" si="6"/>
        <v>1.065758862546744</v>
      </c>
      <c r="AD46" s="31">
        <f t="shared" si="7"/>
        <v>1.6546246167470855</v>
      </c>
      <c r="AE46" s="31">
        <f t="shared" si="8"/>
        <v>5.8113398400301008</v>
      </c>
      <c r="AF46" s="31">
        <f t="shared" si="9"/>
        <v>5.1473760978392136</v>
      </c>
      <c r="AG46" s="31">
        <f t="shared" si="10"/>
        <v>3.1827509384168451</v>
      </c>
      <c r="AH46" s="31">
        <f t="shared" si="11"/>
        <v>-1.1469163731770067</v>
      </c>
      <c r="AI46" s="31">
        <f t="shared" si="12"/>
        <v>-0.64580588872514966</v>
      </c>
      <c r="AJ46" s="31">
        <f t="shared" si="13"/>
        <v>2.1428888592121496</v>
      </c>
      <c r="AK46" s="31">
        <f t="shared" si="14"/>
        <v>2.4691933670797397</v>
      </c>
      <c r="AL46" s="31">
        <f t="shared" si="15"/>
        <v>7.1515801620768826</v>
      </c>
      <c r="AM46" s="31">
        <f t="shared" si="16"/>
        <v>0.50114879508123522</v>
      </c>
      <c r="AN46" s="31">
        <f t="shared" si="17"/>
        <v>4.3982872416455763</v>
      </c>
      <c r="AO46" s="31">
        <f t="shared" si="18"/>
        <v>2.130095639098613</v>
      </c>
      <c r="AP46" s="23"/>
      <c r="AQ46" s="23"/>
      <c r="AR46" s="57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M46" s="57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</row>
    <row r="47" spans="1:84" s="59" customFormat="1" ht="15.75" x14ac:dyDescent="0.25">
      <c r="A47" s="43">
        <v>42430</v>
      </c>
      <c r="B47" s="31">
        <v>120.14428495290113</v>
      </c>
      <c r="C47" s="31">
        <v>156.36659329473633</v>
      </c>
      <c r="D47" s="31">
        <v>111.79044936631458</v>
      </c>
      <c r="E47" s="31">
        <v>108.72132114118187</v>
      </c>
      <c r="F47" s="31">
        <v>100.44841192289678</v>
      </c>
      <c r="G47" s="31">
        <v>108.66310468273801</v>
      </c>
      <c r="H47" s="31">
        <v>108.06117539469231</v>
      </c>
      <c r="I47" s="31">
        <v>114.77853683710778</v>
      </c>
      <c r="J47" s="31">
        <v>105.82574867484246</v>
      </c>
      <c r="K47" s="31">
        <v>124.87540500391704</v>
      </c>
      <c r="L47" s="31">
        <v>110.97467026092356</v>
      </c>
      <c r="M47" s="31">
        <v>104.15489627390524</v>
      </c>
      <c r="N47" s="31">
        <v>115.73734383979743</v>
      </c>
      <c r="O47" s="31">
        <v>110.8832298432097</v>
      </c>
      <c r="P47" s="31">
        <v>122.83522229948795</v>
      </c>
      <c r="Q47" s="31">
        <v>120.79722164494788</v>
      </c>
      <c r="R47" s="31">
        <v>111.28940860379095</v>
      </c>
      <c r="S47" s="31">
        <v>114.84020751187198</v>
      </c>
      <c r="T47" s="31">
        <v>112.95948707925591</v>
      </c>
      <c r="U47" s="23"/>
      <c r="V47" s="43">
        <v>42430</v>
      </c>
      <c r="W47" s="31">
        <f t="shared" si="0"/>
        <v>0.78614600362692499</v>
      </c>
      <c r="X47" s="31">
        <f t="shared" si="1"/>
        <v>-3.7960993910134562</v>
      </c>
      <c r="Y47" s="31">
        <f t="shared" si="2"/>
        <v>-2.4211515092348179</v>
      </c>
      <c r="Z47" s="31">
        <f t="shared" si="3"/>
        <v>-0.72170967577316958</v>
      </c>
      <c r="AA47" s="31">
        <f t="shared" si="4"/>
        <v>-2.3563369897108544</v>
      </c>
      <c r="AB47" s="31">
        <f t="shared" si="5"/>
        <v>2.7725094660640224</v>
      </c>
      <c r="AC47" s="31">
        <f t="shared" si="6"/>
        <v>-0.59092010941988349</v>
      </c>
      <c r="AD47" s="31">
        <f t="shared" si="7"/>
        <v>4.6109876398600562</v>
      </c>
      <c r="AE47" s="31">
        <f t="shared" si="8"/>
        <v>2.8404134605412281</v>
      </c>
      <c r="AF47" s="31">
        <f t="shared" si="9"/>
        <v>6.6862270839624927</v>
      </c>
      <c r="AG47" s="31">
        <f t="shared" si="10"/>
        <v>3.1066517746276787</v>
      </c>
      <c r="AH47" s="31">
        <f t="shared" si="11"/>
        <v>-6.562240285123849</v>
      </c>
      <c r="AI47" s="31">
        <f t="shared" si="12"/>
        <v>-3.6989467665295734</v>
      </c>
      <c r="AJ47" s="31">
        <f t="shared" si="13"/>
        <v>3.0210916895049991</v>
      </c>
      <c r="AK47" s="31">
        <f t="shared" si="14"/>
        <v>0.23651282677244012</v>
      </c>
      <c r="AL47" s="31">
        <f t="shared" si="15"/>
        <v>4.6027209743706408</v>
      </c>
      <c r="AM47" s="31">
        <f t="shared" si="16"/>
        <v>2.489221778782948</v>
      </c>
      <c r="AN47" s="31">
        <f t="shared" si="17"/>
        <v>4.9923880876408901</v>
      </c>
      <c r="AO47" s="31">
        <f t="shared" si="18"/>
        <v>1.0937637071759951</v>
      </c>
      <c r="AP47" s="23"/>
      <c r="AQ47" s="23"/>
      <c r="AR47" s="57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M47" s="57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</row>
    <row r="48" spans="1:84" s="59" customFormat="1" ht="15.75" x14ac:dyDescent="0.25">
      <c r="A48" s="43">
        <v>42461</v>
      </c>
      <c r="B48" s="31">
        <v>111.20837088844668</v>
      </c>
      <c r="C48" s="31">
        <v>128.46885206496387</v>
      </c>
      <c r="D48" s="31">
        <v>114.19411527949212</v>
      </c>
      <c r="E48" s="31">
        <v>113.39831535476233</v>
      </c>
      <c r="F48" s="31">
        <v>103.96828406716291</v>
      </c>
      <c r="G48" s="31">
        <v>111.12985408599407</v>
      </c>
      <c r="H48" s="31">
        <v>112.39496126782636</v>
      </c>
      <c r="I48" s="31">
        <v>109.64486785150959</v>
      </c>
      <c r="J48" s="31">
        <v>108.87239718963583</v>
      </c>
      <c r="K48" s="31">
        <v>116.91904436613758</v>
      </c>
      <c r="L48" s="31">
        <v>111.76772794823671</v>
      </c>
      <c r="M48" s="31">
        <v>111.64034512837759</v>
      </c>
      <c r="N48" s="31">
        <v>115.23041685892693</v>
      </c>
      <c r="O48" s="31">
        <v>108.87163613997818</v>
      </c>
      <c r="P48" s="31">
        <v>107.9433773380932</v>
      </c>
      <c r="Q48" s="31">
        <v>121.36892199705703</v>
      </c>
      <c r="R48" s="31">
        <v>113.15171939669717</v>
      </c>
      <c r="S48" s="31">
        <v>115.19058541923791</v>
      </c>
      <c r="T48" s="31">
        <v>112.2905350007498</v>
      </c>
      <c r="U48" s="23"/>
      <c r="V48" s="43">
        <v>42461</v>
      </c>
      <c r="W48" s="31">
        <f t="shared" si="0"/>
        <v>3.3078273892322159</v>
      </c>
      <c r="X48" s="31">
        <f t="shared" si="1"/>
        <v>-12.224759544408016</v>
      </c>
      <c r="Y48" s="31">
        <f t="shared" si="2"/>
        <v>5.7136849886008463</v>
      </c>
      <c r="Z48" s="31">
        <f t="shared" si="3"/>
        <v>10.427627403587067</v>
      </c>
      <c r="AA48" s="31">
        <f t="shared" si="4"/>
        <v>1.3841394854898539</v>
      </c>
      <c r="AB48" s="31">
        <f t="shared" si="5"/>
        <v>4.3275883408373801</v>
      </c>
      <c r="AC48" s="31">
        <f t="shared" si="6"/>
        <v>3.4379308734525438</v>
      </c>
      <c r="AD48" s="31">
        <f t="shared" si="7"/>
        <v>4.8219405669210715</v>
      </c>
      <c r="AE48" s="31">
        <f t="shared" si="8"/>
        <v>9.9614410763389571</v>
      </c>
      <c r="AF48" s="31">
        <f t="shared" si="9"/>
        <v>8.9132697646905115</v>
      </c>
      <c r="AG48" s="31">
        <f t="shared" si="10"/>
        <v>3.994286406958139</v>
      </c>
      <c r="AH48" s="31">
        <f t="shared" si="11"/>
        <v>0.78084213260338231</v>
      </c>
      <c r="AI48" s="31">
        <f t="shared" si="12"/>
        <v>2.292367501869947</v>
      </c>
      <c r="AJ48" s="31">
        <f t="shared" si="13"/>
        <v>1.1574557359489148</v>
      </c>
      <c r="AK48" s="31">
        <f t="shared" si="14"/>
        <v>1.0166281221323175</v>
      </c>
      <c r="AL48" s="31">
        <f t="shared" si="15"/>
        <v>9.7399896720952341</v>
      </c>
      <c r="AM48" s="31">
        <f t="shared" si="16"/>
        <v>3.2966403706742966</v>
      </c>
      <c r="AN48" s="31">
        <f t="shared" si="17"/>
        <v>5.3396186156730892</v>
      </c>
      <c r="AO48" s="31">
        <f t="shared" si="18"/>
        <v>4.3039033237921842</v>
      </c>
      <c r="AP48" s="23"/>
      <c r="AQ48" s="23"/>
      <c r="AR48" s="57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M48" s="57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</row>
    <row r="49" spans="1:84" s="59" customFormat="1" ht="15.75" x14ac:dyDescent="0.25">
      <c r="A49" s="43">
        <v>42491</v>
      </c>
      <c r="B49" s="31">
        <v>104.87295953158038</v>
      </c>
      <c r="C49" s="31">
        <v>124.13995334188576</v>
      </c>
      <c r="D49" s="31">
        <v>114.09868530147418</v>
      </c>
      <c r="E49" s="31">
        <v>108.86894002507299</v>
      </c>
      <c r="F49" s="31">
        <v>108.77922277698445</v>
      </c>
      <c r="G49" s="31">
        <v>109.96016492796913</v>
      </c>
      <c r="H49" s="31">
        <v>113.72320428259886</v>
      </c>
      <c r="I49" s="31">
        <v>116.28544259113978</v>
      </c>
      <c r="J49" s="31">
        <v>112.11517150334026</v>
      </c>
      <c r="K49" s="31">
        <v>116.60010422998617</v>
      </c>
      <c r="L49" s="31">
        <v>112.09887766649297</v>
      </c>
      <c r="M49" s="31">
        <v>105.54431591641384</v>
      </c>
      <c r="N49" s="31">
        <v>110.2936650020678</v>
      </c>
      <c r="O49" s="31">
        <v>109.51033332618569</v>
      </c>
      <c r="P49" s="31">
        <v>100.86500294286147</v>
      </c>
      <c r="Q49" s="31">
        <v>118.95946096083402</v>
      </c>
      <c r="R49" s="31">
        <v>113.4637262932068</v>
      </c>
      <c r="S49" s="31">
        <v>113.60287046052385</v>
      </c>
      <c r="T49" s="31">
        <v>111.12176693999655</v>
      </c>
      <c r="U49" s="23"/>
      <c r="V49" s="43">
        <v>42491</v>
      </c>
      <c r="W49" s="31">
        <f t="shared" si="0"/>
        <v>2.5386979257724391</v>
      </c>
      <c r="X49" s="31">
        <f t="shared" si="1"/>
        <v>-14.762892532549586</v>
      </c>
      <c r="Y49" s="31">
        <f t="shared" si="2"/>
        <v>6.1699887017156527</v>
      </c>
      <c r="Z49" s="31">
        <f t="shared" si="3"/>
        <v>9.1423286986463239</v>
      </c>
      <c r="AA49" s="31">
        <f t="shared" si="4"/>
        <v>1.8870021966688029</v>
      </c>
      <c r="AB49" s="31">
        <f t="shared" si="5"/>
        <v>4.8807776477387534</v>
      </c>
      <c r="AC49" s="31">
        <f t="shared" si="6"/>
        <v>6.6234545324462886</v>
      </c>
      <c r="AD49" s="31">
        <f t="shared" si="7"/>
        <v>2.9144805828944129</v>
      </c>
      <c r="AE49" s="31">
        <f t="shared" si="8"/>
        <v>10.055650563133383</v>
      </c>
      <c r="AF49" s="31">
        <f t="shared" si="9"/>
        <v>9.4576065329371488</v>
      </c>
      <c r="AG49" s="31">
        <f t="shared" si="10"/>
        <v>4.0884620869766906</v>
      </c>
      <c r="AH49" s="31">
        <f t="shared" si="11"/>
        <v>-2.5836829751520725</v>
      </c>
      <c r="AI49" s="31">
        <f t="shared" si="12"/>
        <v>-1.0766449558927604</v>
      </c>
      <c r="AJ49" s="31">
        <f t="shared" si="13"/>
        <v>1.4887882784571076</v>
      </c>
      <c r="AK49" s="31">
        <f t="shared" si="14"/>
        <v>0.55045407385907197</v>
      </c>
      <c r="AL49" s="31">
        <f t="shared" si="15"/>
        <v>3.8126307268082655</v>
      </c>
      <c r="AM49" s="31">
        <f t="shared" si="16"/>
        <v>5.7755194950028397</v>
      </c>
      <c r="AN49" s="31">
        <f t="shared" si="17"/>
        <v>4.7140284128557255</v>
      </c>
      <c r="AO49" s="31">
        <f t="shared" si="18"/>
        <v>4.1724469058260354</v>
      </c>
      <c r="AP49" s="23"/>
      <c r="AQ49" s="23"/>
      <c r="AR49" s="57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M49" s="57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</row>
    <row r="50" spans="1:84" s="59" customFormat="1" ht="15.75" x14ac:dyDescent="0.25">
      <c r="A50" s="43">
        <v>42522</v>
      </c>
      <c r="B50" s="31">
        <v>99.535881162094924</v>
      </c>
      <c r="C50" s="31">
        <v>161.46475507524002</v>
      </c>
      <c r="D50" s="31">
        <v>105.44821248246106</v>
      </c>
      <c r="E50" s="31">
        <v>103.10637289670817</v>
      </c>
      <c r="F50" s="31">
        <v>103.72817853746483</v>
      </c>
      <c r="G50" s="31">
        <v>107.90847298392575</v>
      </c>
      <c r="H50" s="31">
        <v>109.11724839567424</v>
      </c>
      <c r="I50" s="31">
        <v>111.73695653377027</v>
      </c>
      <c r="J50" s="31">
        <v>110.17488370446412</v>
      </c>
      <c r="K50" s="31">
        <v>123.95377894084682</v>
      </c>
      <c r="L50" s="31">
        <v>111.97157315661589</v>
      </c>
      <c r="M50" s="31">
        <v>100.65752483789088</v>
      </c>
      <c r="N50" s="31">
        <v>104.97775190522609</v>
      </c>
      <c r="O50" s="31">
        <v>109.70257549466558</v>
      </c>
      <c r="P50" s="31">
        <v>101.16181944706754</v>
      </c>
      <c r="Q50" s="31">
        <v>122.99284863357565</v>
      </c>
      <c r="R50" s="31">
        <v>113.6566125427145</v>
      </c>
      <c r="S50" s="31">
        <v>110.81157632119229</v>
      </c>
      <c r="T50" s="31">
        <v>108.39621516093834</v>
      </c>
      <c r="U50" s="23"/>
      <c r="V50" s="43">
        <v>42522</v>
      </c>
      <c r="W50" s="31">
        <f t="shared" si="0"/>
        <v>3.6675124154108829</v>
      </c>
      <c r="X50" s="31">
        <f t="shared" si="1"/>
        <v>19.981836780855346</v>
      </c>
      <c r="Y50" s="31">
        <f t="shared" si="2"/>
        <v>2.6736211544108528</v>
      </c>
      <c r="Z50" s="31">
        <f t="shared" si="3"/>
        <v>5.315540315760984</v>
      </c>
      <c r="AA50" s="31">
        <f t="shared" si="4"/>
        <v>0.36903943185890853</v>
      </c>
      <c r="AB50" s="31">
        <f t="shared" si="5"/>
        <v>2.2198266767225761</v>
      </c>
      <c r="AC50" s="31">
        <f t="shared" si="6"/>
        <v>3.6570606366894651</v>
      </c>
      <c r="AD50" s="31">
        <f t="shared" si="7"/>
        <v>3.2371084275742561</v>
      </c>
      <c r="AE50" s="31">
        <f t="shared" si="8"/>
        <v>3.4692575132483512</v>
      </c>
      <c r="AF50" s="31">
        <f t="shared" si="9"/>
        <v>4.2536743177111305</v>
      </c>
      <c r="AG50" s="31">
        <f t="shared" si="10"/>
        <v>3.7342579376155669</v>
      </c>
      <c r="AH50" s="31">
        <f t="shared" si="11"/>
        <v>-5.5262127944698705</v>
      </c>
      <c r="AI50" s="31">
        <f t="shared" si="12"/>
        <v>-1.46016381257148</v>
      </c>
      <c r="AJ50" s="31">
        <f t="shared" si="13"/>
        <v>1.2952525178707219</v>
      </c>
      <c r="AK50" s="31">
        <f t="shared" si="14"/>
        <v>0.2207787942458026</v>
      </c>
      <c r="AL50" s="31">
        <f t="shared" si="15"/>
        <v>8.4999635365262662</v>
      </c>
      <c r="AM50" s="31">
        <f t="shared" si="16"/>
        <v>3.1379742451005797</v>
      </c>
      <c r="AN50" s="31">
        <f t="shared" si="17"/>
        <v>0.97657771488977119</v>
      </c>
      <c r="AO50" s="31">
        <f t="shared" si="18"/>
        <v>2.6219938748114373</v>
      </c>
      <c r="AP50" s="23"/>
      <c r="AQ50" s="23"/>
      <c r="AR50" s="57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M50" s="57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</row>
    <row r="51" spans="1:84" s="59" customFormat="1" ht="15.75" x14ac:dyDescent="0.25">
      <c r="A51" s="43">
        <v>42552</v>
      </c>
      <c r="B51" s="31">
        <v>99.147166507617385</v>
      </c>
      <c r="C51" s="31">
        <v>124.65437049139626</v>
      </c>
      <c r="D51" s="31">
        <v>108.51549408186084</v>
      </c>
      <c r="E51" s="31">
        <v>105.59318890505742</v>
      </c>
      <c r="F51" s="31">
        <v>106.38498255016464</v>
      </c>
      <c r="G51" s="31">
        <v>107.89103552102907</v>
      </c>
      <c r="H51" s="31">
        <v>108.16283824716638</v>
      </c>
      <c r="I51" s="31">
        <v>125.78738332932076</v>
      </c>
      <c r="J51" s="31">
        <v>108.53993848145619</v>
      </c>
      <c r="K51" s="31">
        <v>116.81687974950501</v>
      </c>
      <c r="L51" s="31">
        <v>112.3007112234895</v>
      </c>
      <c r="M51" s="31">
        <v>104.91240108828832</v>
      </c>
      <c r="N51" s="31">
        <v>104.38358756400287</v>
      </c>
      <c r="O51" s="31">
        <v>109.60359284770831</v>
      </c>
      <c r="P51" s="31">
        <v>110.34683030396053</v>
      </c>
      <c r="Q51" s="31">
        <v>131.07327177520327</v>
      </c>
      <c r="R51" s="31">
        <v>111.73902767008381</v>
      </c>
      <c r="S51" s="31">
        <v>110.16633353405189</v>
      </c>
      <c r="T51" s="31">
        <v>109.34932498387201</v>
      </c>
      <c r="U51" s="23"/>
      <c r="V51" s="43">
        <v>42552</v>
      </c>
      <c r="W51" s="31">
        <f t="shared" si="0"/>
        <v>1.9612325953987977</v>
      </c>
      <c r="X51" s="31">
        <f t="shared" si="1"/>
        <v>-20.945965119828202</v>
      </c>
      <c r="Y51" s="31">
        <f t="shared" si="2"/>
        <v>-2.3729659468230579E-2</v>
      </c>
      <c r="Z51" s="31">
        <f t="shared" si="3"/>
        <v>8.6738323614013382</v>
      </c>
      <c r="AA51" s="31">
        <f t="shared" si="4"/>
        <v>3.662257438691924</v>
      </c>
      <c r="AB51" s="31">
        <f t="shared" si="5"/>
        <v>-0.42672275387124614</v>
      </c>
      <c r="AC51" s="31">
        <f t="shared" si="6"/>
        <v>0.29333390999440212</v>
      </c>
      <c r="AD51" s="31">
        <f t="shared" si="7"/>
        <v>8.7187020436738862</v>
      </c>
      <c r="AE51" s="31">
        <f t="shared" si="8"/>
        <v>-2.6765324790969629</v>
      </c>
      <c r="AF51" s="31">
        <f t="shared" si="9"/>
        <v>7.2005491540976294</v>
      </c>
      <c r="AG51" s="31">
        <f t="shared" si="10"/>
        <v>3.2088476272637649</v>
      </c>
      <c r="AH51" s="31">
        <f t="shared" si="11"/>
        <v>-7.75107156051277</v>
      </c>
      <c r="AI51" s="31">
        <f t="shared" si="12"/>
        <v>-2.2143677726373028</v>
      </c>
      <c r="AJ51" s="31">
        <f t="shared" si="13"/>
        <v>0.88872463456081618</v>
      </c>
      <c r="AK51" s="31">
        <f t="shared" si="14"/>
        <v>6.9697618891865432E-2</v>
      </c>
      <c r="AL51" s="31">
        <f t="shared" si="15"/>
        <v>5.6723562257708409</v>
      </c>
      <c r="AM51" s="31">
        <f t="shared" si="16"/>
        <v>-2.1667128841657757</v>
      </c>
      <c r="AN51" s="31">
        <f t="shared" si="17"/>
        <v>-2.0338246400534672</v>
      </c>
      <c r="AO51" s="31">
        <f t="shared" si="18"/>
        <v>0.58014251729649402</v>
      </c>
      <c r="AP51" s="23"/>
      <c r="AQ51" s="23"/>
      <c r="AR51" s="57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M51" s="57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</row>
    <row r="52" spans="1:84" s="59" customFormat="1" ht="15.75" x14ac:dyDescent="0.25">
      <c r="A52" s="43">
        <v>42583</v>
      </c>
      <c r="B52" s="31">
        <v>104.37262529316567</v>
      </c>
      <c r="C52" s="31">
        <v>151.71242714760064</v>
      </c>
      <c r="D52" s="31">
        <v>106.19767956877466</v>
      </c>
      <c r="E52" s="31">
        <v>109.18131006173429</v>
      </c>
      <c r="F52" s="31">
        <v>110.59086218918665</v>
      </c>
      <c r="G52" s="31">
        <v>109.96703298735478</v>
      </c>
      <c r="H52" s="31">
        <v>111.09355075098603</v>
      </c>
      <c r="I52" s="31">
        <v>113.48921683226101</v>
      </c>
      <c r="J52" s="31">
        <v>109.71734746121548</v>
      </c>
      <c r="K52" s="31">
        <v>114.81038116145153</v>
      </c>
      <c r="L52" s="31">
        <v>112.71534881553184</v>
      </c>
      <c r="M52" s="31">
        <v>104.05177656479361</v>
      </c>
      <c r="N52" s="31">
        <v>103.60475547415382</v>
      </c>
      <c r="O52" s="31">
        <v>109.4921000194398</v>
      </c>
      <c r="P52" s="31">
        <v>110.93951279525118</v>
      </c>
      <c r="Q52" s="31">
        <v>129.23567454335549</v>
      </c>
      <c r="R52" s="31">
        <v>115.23439241102926</v>
      </c>
      <c r="S52" s="31">
        <v>112.27039546464974</v>
      </c>
      <c r="T52" s="31">
        <v>110.41114217805072</v>
      </c>
      <c r="U52" s="23"/>
      <c r="V52" s="43">
        <v>42583</v>
      </c>
      <c r="W52" s="31">
        <f t="shared" si="0"/>
        <v>5.5176403848923314</v>
      </c>
      <c r="X52" s="31">
        <f t="shared" si="1"/>
        <v>1.4099805387772619</v>
      </c>
      <c r="Y52" s="31">
        <f t="shared" si="2"/>
        <v>4.7665872594575092</v>
      </c>
      <c r="Z52" s="31">
        <f t="shared" si="3"/>
        <v>13.01885915756344</v>
      </c>
      <c r="AA52" s="31">
        <f t="shared" si="4"/>
        <v>3.0520797320570949</v>
      </c>
      <c r="AB52" s="31">
        <f t="shared" si="5"/>
        <v>0.43625853519728253</v>
      </c>
      <c r="AC52" s="31">
        <f t="shared" si="6"/>
        <v>3.2779750449363689</v>
      </c>
      <c r="AD52" s="31">
        <f t="shared" si="7"/>
        <v>2.8450041532352373</v>
      </c>
      <c r="AE52" s="31">
        <f t="shared" si="8"/>
        <v>-9.5483874657404044E-2</v>
      </c>
      <c r="AF52" s="31">
        <f t="shared" si="9"/>
        <v>6.2934628486668061</v>
      </c>
      <c r="AG52" s="31">
        <f t="shared" si="10"/>
        <v>3.5804521834820235</v>
      </c>
      <c r="AH52" s="31">
        <f t="shared" si="11"/>
        <v>-4.9802874955848608</v>
      </c>
      <c r="AI52" s="31">
        <f t="shared" si="12"/>
        <v>-0.13041179009066184</v>
      </c>
      <c r="AJ52" s="31">
        <f t="shared" si="13"/>
        <v>0.33175336412882928</v>
      </c>
      <c r="AK52" s="31">
        <f t="shared" si="14"/>
        <v>-0.52431348678042866</v>
      </c>
      <c r="AL52" s="31">
        <f t="shared" si="15"/>
        <v>9.0350363441394421</v>
      </c>
      <c r="AM52" s="31">
        <f t="shared" si="16"/>
        <v>4.0075875480917205</v>
      </c>
      <c r="AN52" s="31">
        <f t="shared" si="17"/>
        <v>-5.1360496311957604E-2</v>
      </c>
      <c r="AO52" s="31">
        <f t="shared" si="18"/>
        <v>2.6814430989775246</v>
      </c>
      <c r="AP52" s="23"/>
      <c r="AQ52" s="23"/>
      <c r="AR52" s="57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M52" s="57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</row>
    <row r="53" spans="1:84" s="59" customFormat="1" ht="15.75" x14ac:dyDescent="0.25">
      <c r="A53" s="43">
        <v>42614</v>
      </c>
      <c r="B53" s="31">
        <v>100.17513839434041</v>
      </c>
      <c r="C53" s="31">
        <v>126.47846608877309</v>
      </c>
      <c r="D53" s="31">
        <v>103.14463260766044</v>
      </c>
      <c r="E53" s="31">
        <v>116.39297299540495</v>
      </c>
      <c r="F53" s="31">
        <v>106.81943182871466</v>
      </c>
      <c r="G53" s="31">
        <v>111.39068412918023</v>
      </c>
      <c r="H53" s="31">
        <v>112.65274258029257</v>
      </c>
      <c r="I53" s="31">
        <v>112.32784545544857</v>
      </c>
      <c r="J53" s="31">
        <v>113.37534305634233</v>
      </c>
      <c r="K53" s="31">
        <v>131.44713023967594</v>
      </c>
      <c r="L53" s="31">
        <v>112.9671454506975</v>
      </c>
      <c r="M53" s="31">
        <v>100.60734194033763</v>
      </c>
      <c r="N53" s="31">
        <v>106.28237674139592</v>
      </c>
      <c r="O53" s="31">
        <v>110.42784718225622</v>
      </c>
      <c r="P53" s="31">
        <v>104.12318229292849</v>
      </c>
      <c r="Q53" s="31">
        <v>122.33311496512785</v>
      </c>
      <c r="R53" s="31">
        <v>109.85114338663115</v>
      </c>
      <c r="S53" s="31">
        <v>114.3343212776964</v>
      </c>
      <c r="T53" s="31">
        <v>109.79586450321695</v>
      </c>
      <c r="U53" s="23"/>
      <c r="V53" s="43">
        <v>42614</v>
      </c>
      <c r="W53" s="31">
        <f t="shared" si="0"/>
        <v>2.1234170956537355</v>
      </c>
      <c r="X53" s="31">
        <f t="shared" si="1"/>
        <v>-17.277076060895368</v>
      </c>
      <c r="Y53" s="31">
        <f t="shared" si="2"/>
        <v>3.1744230681531036</v>
      </c>
      <c r="Z53" s="31">
        <f t="shared" si="3"/>
        <v>11.851853023881802</v>
      </c>
      <c r="AA53" s="31">
        <f t="shared" si="4"/>
        <v>1.934860930463401</v>
      </c>
      <c r="AB53" s="31">
        <f t="shared" si="5"/>
        <v>1.7576165829619015</v>
      </c>
      <c r="AC53" s="31">
        <f t="shared" si="6"/>
        <v>2.808742705974538</v>
      </c>
      <c r="AD53" s="31">
        <f t="shared" si="7"/>
        <v>7.4390381242368449</v>
      </c>
      <c r="AE53" s="31">
        <f t="shared" si="8"/>
        <v>5.5405108842453643</v>
      </c>
      <c r="AF53" s="31">
        <f t="shared" si="9"/>
        <v>12.241111960058078</v>
      </c>
      <c r="AG53" s="31">
        <f t="shared" si="10"/>
        <v>3.8833101259992446</v>
      </c>
      <c r="AH53" s="31">
        <f t="shared" si="11"/>
        <v>-2.3860561765132786</v>
      </c>
      <c r="AI53" s="31">
        <f t="shared" si="12"/>
        <v>1.1476195360893229</v>
      </c>
      <c r="AJ53" s="31">
        <f t="shared" si="13"/>
        <v>0.93965834858093444</v>
      </c>
      <c r="AK53" s="31">
        <f t="shared" si="14"/>
        <v>-0.17218389207610585</v>
      </c>
      <c r="AL53" s="31">
        <f t="shared" si="15"/>
        <v>6.3947839472658643</v>
      </c>
      <c r="AM53" s="31">
        <f t="shared" si="16"/>
        <v>4.2934677681885915</v>
      </c>
      <c r="AN53" s="31">
        <f t="shared" si="17"/>
        <v>3.401505858897707</v>
      </c>
      <c r="AO53" s="31">
        <f t="shared" si="18"/>
        <v>2.9562742666787898</v>
      </c>
      <c r="AP53" s="23"/>
      <c r="AQ53" s="23"/>
      <c r="AR53" s="57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M53" s="57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</row>
    <row r="54" spans="1:84" s="59" customFormat="1" ht="15.75" x14ac:dyDescent="0.25">
      <c r="A54" s="43">
        <v>42644</v>
      </c>
      <c r="B54" s="31">
        <v>97.496254667042592</v>
      </c>
      <c r="C54" s="31">
        <v>117.78567881128747</v>
      </c>
      <c r="D54" s="31">
        <v>106.46032889219352</v>
      </c>
      <c r="E54" s="31">
        <v>110.8032380783981</v>
      </c>
      <c r="F54" s="31">
        <v>117.53707514072616</v>
      </c>
      <c r="G54" s="31">
        <v>113.15034906129551</v>
      </c>
      <c r="H54" s="31">
        <v>114.57245020556879</v>
      </c>
      <c r="I54" s="31">
        <v>124.67901346508596</v>
      </c>
      <c r="J54" s="31">
        <v>109.13176561171446</v>
      </c>
      <c r="K54" s="31">
        <v>120.71327096718863</v>
      </c>
      <c r="L54" s="31">
        <v>114.19998368065464</v>
      </c>
      <c r="M54" s="31">
        <v>108.51110528521146</v>
      </c>
      <c r="N54" s="31">
        <v>111.78083266932326</v>
      </c>
      <c r="O54" s="31">
        <v>110.76898907064279</v>
      </c>
      <c r="P54" s="31">
        <v>90.140686315289273</v>
      </c>
      <c r="Q54" s="31">
        <v>123.3316886941472</v>
      </c>
      <c r="R54" s="31">
        <v>111.47345611105546</v>
      </c>
      <c r="S54" s="31">
        <v>114.40426057733174</v>
      </c>
      <c r="T54" s="31">
        <v>110.42549245534073</v>
      </c>
      <c r="U54" s="23"/>
      <c r="V54" s="43">
        <v>42644</v>
      </c>
      <c r="W54" s="31">
        <f t="shared" si="0"/>
        <v>-0.1065508484131783</v>
      </c>
      <c r="X54" s="31">
        <f t="shared" si="1"/>
        <v>-23.059490270810457</v>
      </c>
      <c r="Y54" s="31">
        <f t="shared" si="2"/>
        <v>1.5739488749276092</v>
      </c>
      <c r="Z54" s="31">
        <f t="shared" si="3"/>
        <v>-4.3309841232596398</v>
      </c>
      <c r="AA54" s="31">
        <f t="shared" si="4"/>
        <v>-2.2803061994811884</v>
      </c>
      <c r="AB54" s="31">
        <f t="shared" si="5"/>
        <v>2.6498100718206103</v>
      </c>
      <c r="AC54" s="31">
        <f t="shared" si="6"/>
        <v>-0.55663791401194374</v>
      </c>
      <c r="AD54" s="31">
        <f t="shared" si="7"/>
        <v>8.1827530400813657</v>
      </c>
      <c r="AE54" s="31">
        <f t="shared" si="8"/>
        <v>-0.15330394265339464</v>
      </c>
      <c r="AF54" s="31">
        <f t="shared" si="9"/>
        <v>7.9831555860506</v>
      </c>
      <c r="AG54" s="31">
        <f t="shared" si="10"/>
        <v>3.974746024108839</v>
      </c>
      <c r="AH54" s="31">
        <f t="shared" si="11"/>
        <v>0.61846544003778092</v>
      </c>
      <c r="AI54" s="31">
        <f t="shared" si="12"/>
        <v>2.7071187609310385</v>
      </c>
      <c r="AJ54" s="31">
        <f t="shared" si="13"/>
        <v>2.0228174860483534</v>
      </c>
      <c r="AK54" s="31">
        <f t="shared" si="14"/>
        <v>0.11637664307080797</v>
      </c>
      <c r="AL54" s="31">
        <f t="shared" si="15"/>
        <v>11.326388711120046</v>
      </c>
      <c r="AM54" s="31">
        <f t="shared" si="16"/>
        <v>2.9281898008199647</v>
      </c>
      <c r="AN54" s="31">
        <f t="shared" si="17"/>
        <v>4.2413457067420097</v>
      </c>
      <c r="AO54" s="31">
        <f t="shared" si="18"/>
        <v>1.8238431315566999</v>
      </c>
      <c r="AP54" s="23"/>
      <c r="AQ54" s="23"/>
      <c r="AR54" s="57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M54" s="57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</row>
    <row r="55" spans="1:84" s="59" customFormat="1" ht="15.75" x14ac:dyDescent="0.25">
      <c r="A55" s="43">
        <v>42675</v>
      </c>
      <c r="B55" s="31">
        <v>107.49266375422881</v>
      </c>
      <c r="C55" s="31">
        <v>134.59022744047502</v>
      </c>
      <c r="D55" s="31">
        <v>113.46359693205046</v>
      </c>
      <c r="E55" s="31">
        <v>122.23552315190383</v>
      </c>
      <c r="F55" s="31">
        <v>124.30289020895867</v>
      </c>
      <c r="G55" s="31">
        <v>117.5383730503878</v>
      </c>
      <c r="H55" s="31">
        <v>119.0930719775222</v>
      </c>
      <c r="I55" s="31">
        <v>118.20651017655759</v>
      </c>
      <c r="J55" s="31">
        <v>114.60854703419025</v>
      </c>
      <c r="K55" s="31">
        <v>132.10742293085767</v>
      </c>
      <c r="L55" s="31">
        <v>115.00040388585812</v>
      </c>
      <c r="M55" s="31">
        <v>113.94909950755041</v>
      </c>
      <c r="N55" s="31">
        <v>115.53366323334693</v>
      </c>
      <c r="O55" s="31">
        <v>111.72437580500296</v>
      </c>
      <c r="P55" s="31">
        <v>87.662637983042075</v>
      </c>
      <c r="Q55" s="31">
        <v>121.86469733920384</v>
      </c>
      <c r="R55" s="31">
        <v>112.21822723011543</v>
      </c>
      <c r="S55" s="31">
        <v>116.68926524320217</v>
      </c>
      <c r="T55" s="31">
        <v>114.98746878975675</v>
      </c>
      <c r="U55" s="23"/>
      <c r="V55" s="43">
        <v>42675</v>
      </c>
      <c r="W55" s="31">
        <f t="shared" si="0"/>
        <v>3.2110466756170695</v>
      </c>
      <c r="X55" s="31">
        <f t="shared" si="1"/>
        <v>-20.145764433607454</v>
      </c>
      <c r="Y55" s="31">
        <f t="shared" si="2"/>
        <v>4.818805367841378</v>
      </c>
      <c r="Z55" s="31">
        <f t="shared" si="3"/>
        <v>0.88066949556552743</v>
      </c>
      <c r="AA55" s="31">
        <f t="shared" si="4"/>
        <v>-2.1648799561221921</v>
      </c>
      <c r="AB55" s="31">
        <f t="shared" si="5"/>
        <v>5.4499390394779255</v>
      </c>
      <c r="AC55" s="31">
        <f t="shared" si="6"/>
        <v>-3.8857648096183084E-2</v>
      </c>
      <c r="AD55" s="31">
        <f t="shared" si="7"/>
        <v>3.0489235034637261</v>
      </c>
      <c r="AE55" s="31">
        <f t="shared" si="8"/>
        <v>3.173456291553876</v>
      </c>
      <c r="AF55" s="31">
        <f t="shared" si="9"/>
        <v>9.4701045193277054</v>
      </c>
      <c r="AG55" s="31">
        <f t="shared" si="10"/>
        <v>4.2556230530179846</v>
      </c>
      <c r="AH55" s="31">
        <f t="shared" si="11"/>
        <v>4.6095599282741233</v>
      </c>
      <c r="AI55" s="31">
        <f t="shared" si="12"/>
        <v>-0.90531819997544005</v>
      </c>
      <c r="AJ55" s="31">
        <f t="shared" si="13"/>
        <v>2.9318861548780291</v>
      </c>
      <c r="AK55" s="31">
        <f t="shared" si="14"/>
        <v>0.59536895363659426</v>
      </c>
      <c r="AL55" s="31">
        <f t="shared" si="15"/>
        <v>-1.1130191417191355</v>
      </c>
      <c r="AM55" s="31">
        <f t="shared" si="16"/>
        <v>5.7485906073597874</v>
      </c>
      <c r="AN55" s="31">
        <f t="shared" si="17"/>
        <v>4.7814790809105716</v>
      </c>
      <c r="AO55" s="31">
        <f t="shared" si="18"/>
        <v>3.1835540957647908</v>
      </c>
      <c r="AP55" s="23"/>
      <c r="AQ55" s="23"/>
      <c r="AR55" s="57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M55" s="57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</row>
    <row r="56" spans="1:84" s="59" customFormat="1" ht="15.75" x14ac:dyDescent="0.25">
      <c r="A56" s="44">
        <v>42705</v>
      </c>
      <c r="B56" s="33">
        <v>112.92266767080939</v>
      </c>
      <c r="C56" s="33">
        <v>159.02135995252345</v>
      </c>
      <c r="D56" s="33">
        <v>121.52414310945055</v>
      </c>
      <c r="E56" s="33">
        <v>122.35721571471439</v>
      </c>
      <c r="F56" s="33">
        <v>118.75773925523063</v>
      </c>
      <c r="G56" s="33">
        <v>119.62748215118063</v>
      </c>
      <c r="H56" s="33">
        <v>127.44888076912146</v>
      </c>
      <c r="I56" s="33">
        <v>140.90486636623018</v>
      </c>
      <c r="J56" s="33">
        <v>138.10060551908427</v>
      </c>
      <c r="K56" s="33">
        <v>129.34712140272566</v>
      </c>
      <c r="L56" s="33">
        <v>116.6259045756819</v>
      </c>
      <c r="M56" s="33">
        <v>128.41395366808274</v>
      </c>
      <c r="N56" s="33">
        <v>132.84526349013149</v>
      </c>
      <c r="O56" s="33">
        <v>112.8180739630745</v>
      </c>
      <c r="P56" s="33">
        <v>97.666519578438653</v>
      </c>
      <c r="Q56" s="33">
        <v>124.19737937924688</v>
      </c>
      <c r="R56" s="33">
        <v>109.26232391934622</v>
      </c>
      <c r="S56" s="33">
        <v>120.26292712555419</v>
      </c>
      <c r="T56" s="33">
        <v>120.63320942627847</v>
      </c>
      <c r="U56" s="23"/>
      <c r="V56" s="44">
        <v>42705</v>
      </c>
      <c r="W56" s="33">
        <f t="shared" si="0"/>
        <v>2.2965003981427969</v>
      </c>
      <c r="X56" s="33">
        <f t="shared" si="1"/>
        <v>18.118350466628911</v>
      </c>
      <c r="Y56" s="33">
        <f t="shared" si="2"/>
        <v>4.4418205819111449</v>
      </c>
      <c r="Z56" s="33">
        <f t="shared" si="3"/>
        <v>-3.9012651096214768</v>
      </c>
      <c r="AA56" s="33">
        <f t="shared" si="4"/>
        <v>-0.83647394043161682</v>
      </c>
      <c r="AB56" s="33">
        <f t="shared" si="5"/>
        <v>7.7675468023771828</v>
      </c>
      <c r="AC56" s="33">
        <f t="shared" si="6"/>
        <v>3.2159390915039126</v>
      </c>
      <c r="AD56" s="33">
        <f t="shared" si="7"/>
        <v>5.2816980394445778</v>
      </c>
      <c r="AE56" s="33">
        <f t="shared" si="8"/>
        <v>5.6548336769328529</v>
      </c>
      <c r="AF56" s="33">
        <f t="shared" si="9"/>
        <v>4.6367868148917211</v>
      </c>
      <c r="AG56" s="33">
        <f t="shared" si="10"/>
        <v>4.971319391690372</v>
      </c>
      <c r="AH56" s="33">
        <f t="shared" si="11"/>
        <v>7.4928069015194154</v>
      </c>
      <c r="AI56" s="33">
        <f t="shared" si="12"/>
        <v>7.3119092170454252</v>
      </c>
      <c r="AJ56" s="33">
        <f t="shared" si="13"/>
        <v>3.8551910260927968</v>
      </c>
      <c r="AK56" s="33">
        <f t="shared" si="14"/>
        <v>0.72205865307243755</v>
      </c>
      <c r="AL56" s="33">
        <f t="shared" si="15"/>
        <v>2.8920941070999362</v>
      </c>
      <c r="AM56" s="33">
        <f t="shared" si="16"/>
        <v>4.1218574559768655</v>
      </c>
      <c r="AN56" s="33">
        <f t="shared" si="17"/>
        <v>6.2208140698830192</v>
      </c>
      <c r="AO56" s="33">
        <f t="shared" si="18"/>
        <v>4.6841383171343267</v>
      </c>
      <c r="AP56" s="23"/>
      <c r="AQ56" s="23"/>
      <c r="AR56" s="57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M56" s="57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</row>
    <row r="57" spans="1:84" s="59" customFormat="1" ht="15.75" x14ac:dyDescent="0.25">
      <c r="A57" s="45">
        <v>42736</v>
      </c>
      <c r="B57" s="35">
        <v>115.18044156709597</v>
      </c>
      <c r="C57" s="35">
        <v>151.23596005565784</v>
      </c>
      <c r="D57" s="35">
        <v>115.91349306277397</v>
      </c>
      <c r="E57" s="35">
        <v>116.96856062669403</v>
      </c>
      <c r="F57" s="35">
        <v>107.14459223190768</v>
      </c>
      <c r="G57" s="35">
        <v>114.58035409128432</v>
      </c>
      <c r="H57" s="35">
        <v>116.87538531016196</v>
      </c>
      <c r="I57" s="35">
        <v>112.50127884142233</v>
      </c>
      <c r="J57" s="35">
        <v>113.55154872586178</v>
      </c>
      <c r="K57" s="35">
        <v>139.75576843493337</v>
      </c>
      <c r="L57" s="35">
        <v>114.63196373849156</v>
      </c>
      <c r="M57" s="35">
        <v>107.85293555764689</v>
      </c>
      <c r="N57" s="35">
        <v>113.19690629197636</v>
      </c>
      <c r="O57" s="35">
        <v>109.733517373387</v>
      </c>
      <c r="P57" s="35">
        <v>106.0032330321896</v>
      </c>
      <c r="Q57" s="35">
        <v>120.32320197129296</v>
      </c>
      <c r="R57" s="35">
        <v>113.57702354164104</v>
      </c>
      <c r="S57" s="35">
        <v>119.41012609546442</v>
      </c>
      <c r="T57" s="35">
        <v>115.41857914226894</v>
      </c>
      <c r="U57" s="23"/>
      <c r="V57" s="45">
        <v>42736</v>
      </c>
      <c r="W57" s="35">
        <f t="shared" si="0"/>
        <v>3.6276166243215187</v>
      </c>
      <c r="X57" s="35">
        <f t="shared" si="1"/>
        <v>18.066161327574775</v>
      </c>
      <c r="Y57" s="35">
        <f t="shared" si="2"/>
        <v>4.236326501063445</v>
      </c>
      <c r="Z57" s="35">
        <f t="shared" si="3"/>
        <v>4.8643938393192201</v>
      </c>
      <c r="AA57" s="35">
        <f t="shared" si="4"/>
        <v>6.2734155339192199</v>
      </c>
      <c r="AB57" s="35">
        <f t="shared" si="5"/>
        <v>6.9757114769876125</v>
      </c>
      <c r="AC57" s="35">
        <f t="shared" si="6"/>
        <v>8.9494411053091341</v>
      </c>
      <c r="AD57" s="35">
        <f t="shared" si="7"/>
        <v>2.7908321432667265</v>
      </c>
      <c r="AE57" s="35">
        <f t="shared" si="8"/>
        <v>3.7969108072716011</v>
      </c>
      <c r="AF57" s="35">
        <f t="shared" si="9"/>
        <v>10.95601952457848</v>
      </c>
      <c r="AG57" s="35">
        <f t="shared" si="10"/>
        <v>4.5442862767456802</v>
      </c>
      <c r="AH57" s="35">
        <f t="shared" si="11"/>
        <v>3.977239626034617</v>
      </c>
      <c r="AI57" s="35">
        <f t="shared" si="12"/>
        <v>4.4764506710848195E-2</v>
      </c>
      <c r="AJ57" s="35">
        <f t="shared" si="13"/>
        <v>2.8125834597968975</v>
      </c>
      <c r="AK57" s="35">
        <f t="shared" si="14"/>
        <v>1.4604230261480637</v>
      </c>
      <c r="AL57" s="35">
        <f t="shared" si="15"/>
        <v>6.2897113465695469</v>
      </c>
      <c r="AM57" s="35">
        <f t="shared" si="16"/>
        <v>8.5059765436983952</v>
      </c>
      <c r="AN57" s="35">
        <f t="shared" si="17"/>
        <v>5.4032248227048285</v>
      </c>
      <c r="AO57" s="35">
        <f t="shared" si="18"/>
        <v>5.1712767902175614</v>
      </c>
      <c r="AP57" s="23"/>
      <c r="AQ57" s="23"/>
      <c r="AR57" s="57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M57" s="57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</row>
    <row r="58" spans="1:84" s="59" customFormat="1" ht="15.75" x14ac:dyDescent="0.25">
      <c r="A58" s="40">
        <v>42767</v>
      </c>
      <c r="B58" s="27">
        <v>119.22425212059522</v>
      </c>
      <c r="C58" s="27">
        <v>132.7046176317123</v>
      </c>
      <c r="D58" s="27">
        <v>113.04634855382241</v>
      </c>
      <c r="E58" s="27">
        <v>109.91837014563646</v>
      </c>
      <c r="F58" s="27">
        <v>108.452972950038</v>
      </c>
      <c r="G58" s="27">
        <v>111.21415329508049</v>
      </c>
      <c r="H58" s="27">
        <v>113.07728690221599</v>
      </c>
      <c r="I58" s="27">
        <v>104.82350416277879</v>
      </c>
      <c r="J58" s="27">
        <v>110.29467373523396</v>
      </c>
      <c r="K58" s="27">
        <v>121.52477202848428</v>
      </c>
      <c r="L58" s="27">
        <v>114.12858463364358</v>
      </c>
      <c r="M58" s="27">
        <v>109.05669855711862</v>
      </c>
      <c r="N58" s="27">
        <v>113.5619493609326</v>
      </c>
      <c r="O58" s="27">
        <v>114.23017815299599</v>
      </c>
      <c r="P58" s="27">
        <v>124.53947692298989</v>
      </c>
      <c r="Q58" s="27">
        <v>122.02070155277548</v>
      </c>
      <c r="R58" s="27">
        <v>111.0250440040375</v>
      </c>
      <c r="S58" s="27">
        <v>116.4168636619314</v>
      </c>
      <c r="T58" s="27">
        <v>114.29575395793348</v>
      </c>
      <c r="U58" s="23"/>
      <c r="V58" s="40">
        <v>42767</v>
      </c>
      <c r="W58" s="27">
        <f t="shared" si="0"/>
        <v>5.8342775995416218</v>
      </c>
      <c r="X58" s="27">
        <f t="shared" si="1"/>
        <v>-14.437540939014895</v>
      </c>
      <c r="Y58" s="27">
        <f t="shared" si="2"/>
        <v>3.9550851472388615</v>
      </c>
      <c r="Z58" s="27">
        <f t="shared" si="3"/>
        <v>7.1859089556856475</v>
      </c>
      <c r="AA58" s="27">
        <f t="shared" si="4"/>
        <v>4.5688982435206498</v>
      </c>
      <c r="AB58" s="27">
        <f t="shared" si="5"/>
        <v>5.3232861889455734</v>
      </c>
      <c r="AC58" s="27">
        <f t="shared" si="6"/>
        <v>7.0174006241281006</v>
      </c>
      <c r="AD58" s="27">
        <f t="shared" si="7"/>
        <v>3.5399704878938962</v>
      </c>
      <c r="AE58" s="27">
        <f t="shared" si="8"/>
        <v>5.8548377911736793</v>
      </c>
      <c r="AF58" s="27">
        <f t="shared" si="9"/>
        <v>7.1350873169485141</v>
      </c>
      <c r="AG58" s="27">
        <f t="shared" si="10"/>
        <v>4.1095611242358387</v>
      </c>
      <c r="AH58" s="27">
        <f t="shared" si="11"/>
        <v>7.4999093126399998</v>
      </c>
      <c r="AI58" s="27">
        <f t="shared" si="12"/>
        <v>2.1325410849153172</v>
      </c>
      <c r="AJ58" s="27">
        <f t="shared" si="13"/>
        <v>4.2912141723526958</v>
      </c>
      <c r="AK58" s="27">
        <f t="shared" si="14"/>
        <v>1.4009699407746723</v>
      </c>
      <c r="AL58" s="27">
        <f t="shared" si="15"/>
        <v>2.0453544073362195</v>
      </c>
      <c r="AM58" s="27">
        <f t="shared" si="16"/>
        <v>6.433037404036952</v>
      </c>
      <c r="AN58" s="27">
        <f t="shared" si="17"/>
        <v>3.2715498326137578</v>
      </c>
      <c r="AO58" s="27">
        <f t="shared" si="18"/>
        <v>4.4396390042430056</v>
      </c>
      <c r="AP58" s="23"/>
      <c r="AQ58" s="23"/>
      <c r="AR58" s="57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M58" s="57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spans="1:84" s="59" customFormat="1" ht="15.75" x14ac:dyDescent="0.25">
      <c r="A59" s="40">
        <v>42795</v>
      </c>
      <c r="B59" s="27">
        <v>125.28776460126561</v>
      </c>
      <c r="C59" s="27">
        <v>143.16633828848512</v>
      </c>
      <c r="D59" s="27">
        <v>119.6932578560685</v>
      </c>
      <c r="E59" s="27">
        <v>115.79894844801629</v>
      </c>
      <c r="F59" s="27">
        <v>103.98874839989516</v>
      </c>
      <c r="G59" s="27">
        <v>112.58482473249784</v>
      </c>
      <c r="H59" s="27">
        <v>116.60177254039833</v>
      </c>
      <c r="I59" s="27">
        <v>115.93037365501161</v>
      </c>
      <c r="J59" s="27">
        <v>116.93254021321326</v>
      </c>
      <c r="K59" s="27">
        <v>124.71621325570412</v>
      </c>
      <c r="L59" s="27">
        <v>115.40095004767466</v>
      </c>
      <c r="M59" s="27">
        <v>114.63385274096598</v>
      </c>
      <c r="N59" s="27">
        <v>120.42023570746602</v>
      </c>
      <c r="O59" s="27">
        <v>114.69409260480428</v>
      </c>
      <c r="P59" s="27">
        <v>125.61974432902686</v>
      </c>
      <c r="Q59" s="27">
        <v>126.85873490196018</v>
      </c>
      <c r="R59" s="27">
        <v>121.18708883855491</v>
      </c>
      <c r="S59" s="27">
        <v>117.85140449461676</v>
      </c>
      <c r="T59" s="27">
        <v>118.07335116921038</v>
      </c>
      <c r="U59" s="23"/>
      <c r="V59" s="40">
        <v>42795</v>
      </c>
      <c r="W59" s="27">
        <f t="shared" si="0"/>
        <v>4.2810855717197143</v>
      </c>
      <c r="X59" s="27">
        <f t="shared" si="1"/>
        <v>-8.4418639097482639</v>
      </c>
      <c r="Y59" s="27">
        <f t="shared" si="2"/>
        <v>7.0693055932336648</v>
      </c>
      <c r="Z59" s="27">
        <f t="shared" si="3"/>
        <v>6.5098797848893213</v>
      </c>
      <c r="AA59" s="27">
        <f t="shared" si="4"/>
        <v>3.5245320550372696</v>
      </c>
      <c r="AB59" s="27">
        <f t="shared" si="5"/>
        <v>3.6090631325232323</v>
      </c>
      <c r="AC59" s="27">
        <f t="shared" si="6"/>
        <v>7.9034834800857539</v>
      </c>
      <c r="AD59" s="27">
        <f t="shared" si="7"/>
        <v>1.0035297971593025</v>
      </c>
      <c r="AE59" s="27">
        <f t="shared" si="8"/>
        <v>10.495358339015624</v>
      </c>
      <c r="AF59" s="27">
        <f t="shared" si="9"/>
        <v>-0.12748046599561746</v>
      </c>
      <c r="AG59" s="27">
        <f t="shared" si="10"/>
        <v>3.9885496179840345</v>
      </c>
      <c r="AH59" s="27">
        <f t="shared" si="11"/>
        <v>10.06093505148651</v>
      </c>
      <c r="AI59" s="27">
        <f t="shared" si="12"/>
        <v>4.0461373246569536</v>
      </c>
      <c r="AJ59" s="27">
        <f t="shared" si="13"/>
        <v>3.436825178147501</v>
      </c>
      <c r="AK59" s="27">
        <f t="shared" si="14"/>
        <v>2.2668758825134603</v>
      </c>
      <c r="AL59" s="27">
        <f t="shared" si="15"/>
        <v>5.0179243979870307</v>
      </c>
      <c r="AM59" s="27">
        <f t="shared" si="16"/>
        <v>8.893640786610149</v>
      </c>
      <c r="AN59" s="27">
        <f t="shared" si="17"/>
        <v>2.622075532590344</v>
      </c>
      <c r="AO59" s="27">
        <f t="shared" si="18"/>
        <v>4.5271665286213931</v>
      </c>
      <c r="AP59" s="23"/>
      <c r="AQ59" s="23"/>
      <c r="AR59" s="57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M59" s="57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</row>
    <row r="60" spans="1:84" s="59" customFormat="1" ht="15.75" x14ac:dyDescent="0.25">
      <c r="A60" s="40">
        <v>42826</v>
      </c>
      <c r="B60" s="27">
        <v>112.52409645180154</v>
      </c>
      <c r="C60" s="27">
        <v>116.49749494772652</v>
      </c>
      <c r="D60" s="27">
        <v>114.71299589649523</v>
      </c>
      <c r="E60" s="27">
        <v>110.03291525219328</v>
      </c>
      <c r="F60" s="27">
        <v>106.31689021309766</v>
      </c>
      <c r="G60" s="27">
        <v>112.60423565990662</v>
      </c>
      <c r="H60" s="27">
        <v>116.63126278831163</v>
      </c>
      <c r="I60" s="27">
        <v>125.02857133904284</v>
      </c>
      <c r="J60" s="27">
        <v>111.15986958105114</v>
      </c>
      <c r="K60" s="27">
        <v>126.20032381864922</v>
      </c>
      <c r="L60" s="27">
        <v>115.7645193544268</v>
      </c>
      <c r="M60" s="27">
        <v>117.08616224013004</v>
      </c>
      <c r="N60" s="27">
        <v>115.17023747746646</v>
      </c>
      <c r="O60" s="27">
        <v>113.63850227455018</v>
      </c>
      <c r="P60" s="27">
        <v>110.01932243987746</v>
      </c>
      <c r="Q60" s="27">
        <v>120.57259231986109</v>
      </c>
      <c r="R60" s="27">
        <v>116.08809706123276</v>
      </c>
      <c r="S60" s="27">
        <v>118.11916304087266</v>
      </c>
      <c r="T60" s="27">
        <v>114.70282156800862</v>
      </c>
      <c r="U60" s="23"/>
      <c r="V60" s="40">
        <v>42826</v>
      </c>
      <c r="W60" s="27">
        <f t="shared" si="0"/>
        <v>1.1831173794234076</v>
      </c>
      <c r="X60" s="27">
        <f t="shared" si="1"/>
        <v>-9.3184899878950347</v>
      </c>
      <c r="Y60" s="27">
        <f t="shared" si="2"/>
        <v>0.4543847252839015</v>
      </c>
      <c r="Z60" s="27">
        <f t="shared" si="3"/>
        <v>-2.9677690466921973</v>
      </c>
      <c r="AA60" s="27">
        <f t="shared" si="4"/>
        <v>2.2589640360108092</v>
      </c>
      <c r="AB60" s="27">
        <f t="shared" si="5"/>
        <v>1.3267196164692621</v>
      </c>
      <c r="AC60" s="27">
        <f t="shared" si="6"/>
        <v>3.7691204949931603</v>
      </c>
      <c r="AD60" s="27">
        <f t="shared" si="7"/>
        <v>14.030482036210913</v>
      </c>
      <c r="AE60" s="27">
        <f t="shared" si="8"/>
        <v>2.1010581657634901</v>
      </c>
      <c r="AF60" s="27">
        <f t="shared" si="9"/>
        <v>7.9382101545808723</v>
      </c>
      <c r="AG60" s="27">
        <f t="shared" si="10"/>
        <v>3.5759798284896078</v>
      </c>
      <c r="AH60" s="27">
        <f t="shared" si="11"/>
        <v>4.8780009641587867</v>
      </c>
      <c r="AI60" s="27">
        <f t="shared" si="12"/>
        <v>-5.2225257098697853E-2</v>
      </c>
      <c r="AJ60" s="27">
        <f t="shared" si="13"/>
        <v>4.3784279391586978</v>
      </c>
      <c r="AK60" s="27">
        <f t="shared" si="14"/>
        <v>1.9231796826980201</v>
      </c>
      <c r="AL60" s="27">
        <f t="shared" si="15"/>
        <v>-0.65612321844240284</v>
      </c>
      <c r="AM60" s="27">
        <f t="shared" si="16"/>
        <v>2.595080021931409</v>
      </c>
      <c r="AN60" s="27">
        <f t="shared" si="17"/>
        <v>2.5423758469289339</v>
      </c>
      <c r="AO60" s="27">
        <f t="shared" si="18"/>
        <v>2.1482545855202346</v>
      </c>
      <c r="AP60" s="23"/>
      <c r="AQ60" s="23"/>
      <c r="AR60" s="57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M60" s="57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</row>
    <row r="61" spans="1:84" s="59" customFormat="1" ht="15.75" x14ac:dyDescent="0.25">
      <c r="A61" s="40">
        <v>42856</v>
      </c>
      <c r="B61" s="27">
        <v>107.45571421662093</v>
      </c>
      <c r="C61" s="27">
        <v>178.17840557703471</v>
      </c>
      <c r="D61" s="27">
        <v>112.77052405565568</v>
      </c>
      <c r="E61" s="27">
        <v>107.6774503784974</v>
      </c>
      <c r="F61" s="27">
        <v>111.53065425152998</v>
      </c>
      <c r="G61" s="27">
        <v>110.68670313883372</v>
      </c>
      <c r="H61" s="27">
        <v>114.49125603224793</v>
      </c>
      <c r="I61" s="27">
        <v>119.15996413436544</v>
      </c>
      <c r="J61" s="27">
        <v>114.57922109248101</v>
      </c>
      <c r="K61" s="27">
        <v>123.8127160726367</v>
      </c>
      <c r="L61" s="27">
        <v>115.89575108794122</v>
      </c>
      <c r="M61" s="27">
        <v>110.7998287453217</v>
      </c>
      <c r="N61" s="27">
        <v>112.20692280666985</v>
      </c>
      <c r="O61" s="27">
        <v>113.04574279766797</v>
      </c>
      <c r="P61" s="27">
        <v>102.77498580435928</v>
      </c>
      <c r="Q61" s="27">
        <v>132.7980306442573</v>
      </c>
      <c r="R61" s="27">
        <v>118.19763327952934</v>
      </c>
      <c r="S61" s="27">
        <v>116.2582051378821</v>
      </c>
      <c r="T61" s="27">
        <v>113.72348109161776</v>
      </c>
      <c r="U61" s="23"/>
      <c r="V61" s="40">
        <v>42856</v>
      </c>
      <c r="W61" s="27">
        <f t="shared" si="0"/>
        <v>2.4627460658844171</v>
      </c>
      <c r="X61" s="27">
        <f t="shared" si="1"/>
        <v>43.530266268366631</v>
      </c>
      <c r="Y61" s="27">
        <f t="shared" si="2"/>
        <v>-1.1640460556659349</v>
      </c>
      <c r="Z61" s="27">
        <f t="shared" si="3"/>
        <v>-1.0944256886318442</v>
      </c>
      <c r="AA61" s="27">
        <f t="shared" si="4"/>
        <v>2.5293722498701925</v>
      </c>
      <c r="AB61" s="27">
        <f t="shared" si="5"/>
        <v>0.66072855687377796</v>
      </c>
      <c r="AC61" s="27">
        <f t="shared" si="6"/>
        <v>0.67536942393961397</v>
      </c>
      <c r="AD61" s="27">
        <f t="shared" si="7"/>
        <v>2.4719530486137415</v>
      </c>
      <c r="AE61" s="27">
        <f t="shared" si="8"/>
        <v>2.1977842571175472</v>
      </c>
      <c r="AF61" s="27">
        <f t="shared" si="9"/>
        <v>6.1857679204335341</v>
      </c>
      <c r="AG61" s="27">
        <f t="shared" si="10"/>
        <v>3.3870753217925937</v>
      </c>
      <c r="AH61" s="27">
        <f t="shared" si="11"/>
        <v>4.979437104950307</v>
      </c>
      <c r="AI61" s="27">
        <f t="shared" si="12"/>
        <v>1.734694195324991</v>
      </c>
      <c r="AJ61" s="27">
        <f t="shared" si="13"/>
        <v>3.2283797922080737</v>
      </c>
      <c r="AK61" s="27">
        <f t="shared" si="14"/>
        <v>1.8936031386226091</v>
      </c>
      <c r="AL61" s="27">
        <f t="shared" si="15"/>
        <v>11.633013105178279</v>
      </c>
      <c r="AM61" s="27">
        <f t="shared" si="16"/>
        <v>4.1721765545487557</v>
      </c>
      <c r="AN61" s="27">
        <f t="shared" si="17"/>
        <v>2.3373834363463288</v>
      </c>
      <c r="AO61" s="27">
        <f t="shared" si="18"/>
        <v>2.3413181982842985</v>
      </c>
      <c r="AP61" s="23"/>
      <c r="AQ61" s="23"/>
      <c r="AR61" s="57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M61" s="57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</row>
    <row r="62" spans="1:84" s="59" customFormat="1" ht="15.75" x14ac:dyDescent="0.25">
      <c r="A62" s="40">
        <v>42887</v>
      </c>
      <c r="B62" s="27">
        <v>103.43201961679689</v>
      </c>
      <c r="C62" s="27">
        <v>83.010205183831388</v>
      </c>
      <c r="D62" s="27">
        <v>110.39338980806353</v>
      </c>
      <c r="E62" s="27">
        <v>117.00004223919436</v>
      </c>
      <c r="F62" s="27">
        <v>107.87103370234648</v>
      </c>
      <c r="G62" s="27">
        <v>109.82426701819449</v>
      </c>
      <c r="H62" s="27">
        <v>112.19254026078141</v>
      </c>
      <c r="I62" s="27">
        <v>120.39085049693649</v>
      </c>
      <c r="J62" s="27">
        <v>115.08568480233409</v>
      </c>
      <c r="K62" s="27">
        <v>123.7750150977776</v>
      </c>
      <c r="L62" s="27">
        <v>116.04347746117533</v>
      </c>
      <c r="M62" s="27">
        <v>106.16046363587255</v>
      </c>
      <c r="N62" s="27">
        <v>108.64799200964184</v>
      </c>
      <c r="O62" s="27">
        <v>113.31493946775126</v>
      </c>
      <c r="P62" s="27">
        <v>102.81084646874763</v>
      </c>
      <c r="Q62" s="27">
        <v>126.28221479039229</v>
      </c>
      <c r="R62" s="27">
        <v>116.3974758161865</v>
      </c>
      <c r="S62" s="27">
        <v>116.17545302855821</v>
      </c>
      <c r="T62" s="27">
        <v>111.63078557996413</v>
      </c>
      <c r="U62" s="23"/>
      <c r="V62" s="40">
        <v>42887</v>
      </c>
      <c r="W62" s="27">
        <f t="shared" si="0"/>
        <v>3.914305483825558</v>
      </c>
      <c r="X62" s="27">
        <f t="shared" si="1"/>
        <v>-48.589272534956649</v>
      </c>
      <c r="Y62" s="27">
        <f t="shared" si="2"/>
        <v>4.6896739254114834</v>
      </c>
      <c r="Z62" s="27">
        <f t="shared" si="3"/>
        <v>13.475083015872215</v>
      </c>
      <c r="AA62" s="27">
        <f t="shared" si="4"/>
        <v>3.9939534495781288</v>
      </c>
      <c r="AB62" s="27">
        <f t="shared" si="5"/>
        <v>1.7753879573053837</v>
      </c>
      <c r="AC62" s="27">
        <f t="shared" si="6"/>
        <v>2.8183370734897295</v>
      </c>
      <c r="AD62" s="27">
        <f t="shared" si="7"/>
        <v>7.7448806837250572</v>
      </c>
      <c r="AE62" s="27">
        <f t="shared" si="8"/>
        <v>4.4572782223604008</v>
      </c>
      <c r="AF62" s="27">
        <f t="shared" si="9"/>
        <v>-0.14421814695502633</v>
      </c>
      <c r="AG62" s="27">
        <f t="shared" si="10"/>
        <v>3.6365518405854829</v>
      </c>
      <c r="AH62" s="27">
        <f t="shared" si="11"/>
        <v>5.466991967907191</v>
      </c>
      <c r="AI62" s="27">
        <f t="shared" si="12"/>
        <v>3.4962075657033012</v>
      </c>
      <c r="AJ62" s="27">
        <f t="shared" si="13"/>
        <v>3.2928707068152079</v>
      </c>
      <c r="AK62" s="27">
        <f t="shared" si="14"/>
        <v>1.6300883383606219</v>
      </c>
      <c r="AL62" s="27">
        <f t="shared" si="15"/>
        <v>2.674436923252685</v>
      </c>
      <c r="AM62" s="27">
        <f t="shared" si="16"/>
        <v>2.4115299692236931</v>
      </c>
      <c r="AN62" s="27">
        <f t="shared" si="17"/>
        <v>4.8405382230268827</v>
      </c>
      <c r="AO62" s="27">
        <f t="shared" si="18"/>
        <v>2.9840252394637048</v>
      </c>
      <c r="AP62" s="23"/>
      <c r="AQ62" s="23"/>
      <c r="AR62" s="57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M62" s="57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</row>
    <row r="63" spans="1:84" s="59" customFormat="1" ht="15.75" x14ac:dyDescent="0.25">
      <c r="A63" s="40">
        <v>42917</v>
      </c>
      <c r="B63" s="27">
        <v>103.49280925196086</v>
      </c>
      <c r="C63" s="27">
        <v>60.765334726312012</v>
      </c>
      <c r="D63" s="27">
        <v>113.33806281197698</v>
      </c>
      <c r="E63" s="27">
        <v>118.33135528310795</v>
      </c>
      <c r="F63" s="27">
        <v>115.82804995287103</v>
      </c>
      <c r="G63" s="27">
        <v>111.54945887534423</v>
      </c>
      <c r="H63" s="27">
        <v>111.58774466953786</v>
      </c>
      <c r="I63" s="27">
        <v>131.4191271422236</v>
      </c>
      <c r="J63" s="27">
        <v>117.33678627745478</v>
      </c>
      <c r="K63" s="27">
        <v>125.8314395183895</v>
      </c>
      <c r="L63" s="27">
        <v>116.78734193662314</v>
      </c>
      <c r="M63" s="27">
        <v>110.40760522043878</v>
      </c>
      <c r="N63" s="27">
        <v>107.56445260268154</v>
      </c>
      <c r="O63" s="27">
        <v>113.94068529955187</v>
      </c>
      <c r="P63" s="27">
        <v>111.9221777801875</v>
      </c>
      <c r="Q63" s="27">
        <v>128.8960437942668</v>
      </c>
      <c r="R63" s="27">
        <v>116.06055830770369</v>
      </c>
      <c r="S63" s="27">
        <v>117.37079571923708</v>
      </c>
      <c r="T63" s="27">
        <v>113.81687283244354</v>
      </c>
      <c r="U63" s="23"/>
      <c r="V63" s="40">
        <v>42917</v>
      </c>
      <c r="W63" s="27">
        <f t="shared" si="0"/>
        <v>4.3830226293049037</v>
      </c>
      <c r="X63" s="27">
        <f t="shared" si="1"/>
        <v>-51.252944853220306</v>
      </c>
      <c r="Y63" s="27">
        <f t="shared" si="2"/>
        <v>4.4441291733677559</v>
      </c>
      <c r="Z63" s="27">
        <f t="shared" si="3"/>
        <v>12.063435634569089</v>
      </c>
      <c r="AA63" s="27">
        <f t="shared" si="4"/>
        <v>8.8763161645052833</v>
      </c>
      <c r="AB63" s="27">
        <f t="shared" si="5"/>
        <v>3.3908501634522565</v>
      </c>
      <c r="AC63" s="27">
        <f t="shared" si="6"/>
        <v>3.1664354207728138</v>
      </c>
      <c r="AD63" s="27">
        <f t="shared" si="7"/>
        <v>4.477192913822293</v>
      </c>
      <c r="AE63" s="27">
        <f t="shared" si="8"/>
        <v>8.1047105047894519</v>
      </c>
      <c r="AF63" s="27">
        <f t="shared" si="9"/>
        <v>7.7168297836877571</v>
      </c>
      <c r="AG63" s="27">
        <f t="shared" si="10"/>
        <v>3.9951934981113197</v>
      </c>
      <c r="AH63" s="27">
        <f t="shared" si="11"/>
        <v>5.237897593751569</v>
      </c>
      <c r="AI63" s="27">
        <f t="shared" si="12"/>
        <v>3.0472846478171789</v>
      </c>
      <c r="AJ63" s="27">
        <f t="shared" si="13"/>
        <v>3.957071423625564</v>
      </c>
      <c r="AK63" s="27">
        <f t="shared" si="14"/>
        <v>1.4276327393252046</v>
      </c>
      <c r="AL63" s="27">
        <f t="shared" si="15"/>
        <v>-1.6610770078819002</v>
      </c>
      <c r="AM63" s="27">
        <f t="shared" si="16"/>
        <v>3.8675212481528405</v>
      </c>
      <c r="AN63" s="27">
        <f t="shared" si="17"/>
        <v>6.5396223638125548</v>
      </c>
      <c r="AO63" s="27">
        <f t="shared" si="18"/>
        <v>4.085574235808437</v>
      </c>
      <c r="AP63" s="23"/>
      <c r="AQ63" s="23"/>
      <c r="AR63" s="57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M63" s="57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</row>
    <row r="64" spans="1:84" s="59" customFormat="1" ht="15.75" x14ac:dyDescent="0.25">
      <c r="A64" s="40">
        <v>42948</v>
      </c>
      <c r="B64" s="27">
        <v>106.77123712688633</v>
      </c>
      <c r="C64" s="27">
        <v>65.144560212659414</v>
      </c>
      <c r="D64" s="27">
        <v>109.4296215390662</v>
      </c>
      <c r="E64" s="27">
        <v>118.87922883652435</v>
      </c>
      <c r="F64" s="27">
        <v>121.78746847112794</v>
      </c>
      <c r="G64" s="27">
        <v>113.93943909620111</v>
      </c>
      <c r="H64" s="27">
        <v>113.38373241589352</v>
      </c>
      <c r="I64" s="27">
        <v>120.00545008894517</v>
      </c>
      <c r="J64" s="27">
        <v>115.49369729014752</v>
      </c>
      <c r="K64" s="27">
        <v>122.51143869980348</v>
      </c>
      <c r="L64" s="27">
        <v>117.18794585635031</v>
      </c>
      <c r="M64" s="27">
        <v>108.21188442051698</v>
      </c>
      <c r="N64" s="27">
        <v>106.48771853235797</v>
      </c>
      <c r="O64" s="27">
        <v>114.02551241663042</v>
      </c>
      <c r="P64" s="27">
        <v>112.56428888214374</v>
      </c>
      <c r="Q64" s="27">
        <v>130.69429009709779</v>
      </c>
      <c r="R64" s="27">
        <v>115.78334438967588</v>
      </c>
      <c r="S64" s="27">
        <v>117.19499328512946</v>
      </c>
      <c r="T64" s="27">
        <v>113.93240948398254</v>
      </c>
      <c r="U64" s="23"/>
      <c r="V64" s="40">
        <v>42948</v>
      </c>
      <c r="W64" s="27">
        <f t="shared" si="0"/>
        <v>2.2981235041116861</v>
      </c>
      <c r="X64" s="27">
        <f t="shared" si="1"/>
        <v>-57.060498314168797</v>
      </c>
      <c r="Y64" s="27">
        <f t="shared" si="2"/>
        <v>3.043326354601291</v>
      </c>
      <c r="Z64" s="27">
        <f t="shared" si="3"/>
        <v>8.8823982504941341</v>
      </c>
      <c r="AA64" s="27">
        <f t="shared" si="4"/>
        <v>10.124350294681108</v>
      </c>
      <c r="AB64" s="27">
        <f t="shared" si="5"/>
        <v>3.6123609057481048</v>
      </c>
      <c r="AC64" s="27">
        <f t="shared" si="6"/>
        <v>2.061489302867713</v>
      </c>
      <c r="AD64" s="27">
        <f t="shared" si="7"/>
        <v>5.741720172688531</v>
      </c>
      <c r="AE64" s="27">
        <f t="shared" si="8"/>
        <v>5.2647552666855688</v>
      </c>
      <c r="AF64" s="27">
        <f t="shared" si="9"/>
        <v>6.7076317145244673</v>
      </c>
      <c r="AG64" s="27">
        <f t="shared" si="10"/>
        <v>3.9680461337508319</v>
      </c>
      <c r="AH64" s="27">
        <f t="shared" si="11"/>
        <v>3.9981132404143409</v>
      </c>
      <c r="AI64" s="27">
        <f t="shared" si="12"/>
        <v>2.7826551445540275</v>
      </c>
      <c r="AJ64" s="27">
        <f t="shared" si="13"/>
        <v>4.1404013589891235</v>
      </c>
      <c r="AK64" s="27">
        <f t="shared" si="14"/>
        <v>1.4645603229673725</v>
      </c>
      <c r="AL64" s="27">
        <f t="shared" si="15"/>
        <v>1.1286477661034411</v>
      </c>
      <c r="AM64" s="27">
        <f t="shared" si="16"/>
        <v>0.47637859423821283</v>
      </c>
      <c r="AN64" s="27">
        <f t="shared" si="17"/>
        <v>4.3863725607257891</v>
      </c>
      <c r="AO64" s="27">
        <f t="shared" si="18"/>
        <v>3.1892318442402967</v>
      </c>
      <c r="AP64" s="23"/>
      <c r="AQ64" s="23"/>
      <c r="AR64" s="57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M64" s="57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</row>
    <row r="65" spans="1:84" s="59" customFormat="1" ht="15.75" x14ac:dyDescent="0.25">
      <c r="A65" s="40">
        <v>42979</v>
      </c>
      <c r="B65" s="27">
        <v>103.91021950518781</v>
      </c>
      <c r="C65" s="27">
        <v>63.586312035197082</v>
      </c>
      <c r="D65" s="27">
        <v>106.4375814194472</v>
      </c>
      <c r="E65" s="27">
        <v>117.15283356743356</v>
      </c>
      <c r="F65" s="27">
        <v>114.86601638316942</v>
      </c>
      <c r="G65" s="27">
        <v>114.93129229929379</v>
      </c>
      <c r="H65" s="27">
        <v>112.31483400669009</v>
      </c>
      <c r="I65" s="27">
        <v>115.36111077435052</v>
      </c>
      <c r="J65" s="27">
        <v>111.72883183091288</v>
      </c>
      <c r="K65" s="27">
        <v>126.43940383376921</v>
      </c>
      <c r="L65" s="27">
        <v>117.2394769967335</v>
      </c>
      <c r="M65" s="27">
        <v>103.63502606098129</v>
      </c>
      <c r="N65" s="27">
        <v>109.33124088787613</v>
      </c>
      <c r="O65" s="27">
        <v>113.55043524308809</v>
      </c>
      <c r="P65" s="27">
        <v>104.70347317497321</v>
      </c>
      <c r="Q65" s="27">
        <v>125.69843980820042</v>
      </c>
      <c r="R65" s="27">
        <v>111.46018513959788</v>
      </c>
      <c r="S65" s="27">
        <v>116.70290347552742</v>
      </c>
      <c r="T65" s="27">
        <v>112.07047709430449</v>
      </c>
      <c r="U65" s="23"/>
      <c r="V65" s="40">
        <v>42979</v>
      </c>
      <c r="W65" s="27">
        <f t="shared" si="0"/>
        <v>3.7285509865174475</v>
      </c>
      <c r="X65" s="27">
        <f t="shared" si="1"/>
        <v>-49.725582542591141</v>
      </c>
      <c r="Y65" s="27">
        <f t="shared" si="2"/>
        <v>3.1925546958050859</v>
      </c>
      <c r="Z65" s="27">
        <f t="shared" si="3"/>
        <v>0.65284059034955533</v>
      </c>
      <c r="AA65" s="27">
        <f t="shared" si="4"/>
        <v>7.5328846228628947</v>
      </c>
      <c r="AB65" s="27">
        <f t="shared" si="5"/>
        <v>3.1785496227022918</v>
      </c>
      <c r="AC65" s="27">
        <f t="shared" si="6"/>
        <v>-0.29995592283218286</v>
      </c>
      <c r="AD65" s="27">
        <f t="shared" si="7"/>
        <v>2.7003681114003086</v>
      </c>
      <c r="AE65" s="27">
        <f t="shared" si="8"/>
        <v>-1.4522657052611549</v>
      </c>
      <c r="AF65" s="27">
        <f t="shared" si="9"/>
        <v>-3.8096886533588332</v>
      </c>
      <c r="AG65" s="27">
        <f t="shared" si="10"/>
        <v>3.7819239646987199</v>
      </c>
      <c r="AH65" s="27">
        <f t="shared" si="11"/>
        <v>3.0094067314084612</v>
      </c>
      <c r="AI65" s="27">
        <f t="shared" si="12"/>
        <v>2.8686450566481483</v>
      </c>
      <c r="AJ65" s="27">
        <f t="shared" si="13"/>
        <v>2.8277179538582971</v>
      </c>
      <c r="AK65" s="27">
        <f t="shared" si="14"/>
        <v>0.5573118966074162</v>
      </c>
      <c r="AL65" s="27">
        <f t="shared" si="15"/>
        <v>2.7509516487272236</v>
      </c>
      <c r="AM65" s="27">
        <f t="shared" si="16"/>
        <v>1.4647473875656942</v>
      </c>
      <c r="AN65" s="27">
        <f t="shared" si="17"/>
        <v>2.0716283364101855</v>
      </c>
      <c r="AO65" s="27">
        <f t="shared" si="18"/>
        <v>2.0716741940866967</v>
      </c>
      <c r="AP65" s="23"/>
      <c r="AQ65" s="23"/>
      <c r="AR65" s="57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M65" s="57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</row>
    <row r="66" spans="1:84" s="59" customFormat="1" ht="15.75" x14ac:dyDescent="0.25">
      <c r="A66" s="40">
        <v>43009</v>
      </c>
      <c r="B66" s="27">
        <v>101.76027965001144</v>
      </c>
      <c r="C66" s="27">
        <v>62.677423721043112</v>
      </c>
      <c r="D66" s="27">
        <v>109.25566847928981</v>
      </c>
      <c r="E66" s="27">
        <v>124.01610816340461</v>
      </c>
      <c r="F66" s="27">
        <v>114.6097994615387</v>
      </c>
      <c r="G66" s="27">
        <v>117.06143608301329</v>
      </c>
      <c r="H66" s="27">
        <v>115.59304876025435</v>
      </c>
      <c r="I66" s="27">
        <v>125.02943731819204</v>
      </c>
      <c r="J66" s="27">
        <v>120.01394289431647</v>
      </c>
      <c r="K66" s="27">
        <v>125.71878974436424</v>
      </c>
      <c r="L66" s="27">
        <v>118.58349901637956</v>
      </c>
      <c r="M66" s="27">
        <v>113.94036451528831</v>
      </c>
      <c r="N66" s="27">
        <v>115.25407868501701</v>
      </c>
      <c r="O66" s="27">
        <v>113.07508134294957</v>
      </c>
      <c r="P66" s="27">
        <v>89.685500602859349</v>
      </c>
      <c r="Q66" s="27">
        <v>128.4241858333157</v>
      </c>
      <c r="R66" s="27">
        <v>115.35395810280112</v>
      </c>
      <c r="S66" s="27">
        <v>118.99906614050687</v>
      </c>
      <c r="T66" s="27">
        <v>113.67834615021735</v>
      </c>
      <c r="U66" s="23"/>
      <c r="V66" s="40">
        <v>43009</v>
      </c>
      <c r="W66" s="27">
        <f t="shared" si="0"/>
        <v>4.3735269601184541</v>
      </c>
      <c r="X66" s="27">
        <f t="shared" si="1"/>
        <v>-46.78688924358714</v>
      </c>
      <c r="Y66" s="27">
        <f t="shared" si="2"/>
        <v>2.625710080162321</v>
      </c>
      <c r="Z66" s="27">
        <f t="shared" si="3"/>
        <v>11.924624509310661</v>
      </c>
      <c r="AA66" s="27">
        <f t="shared" si="4"/>
        <v>-2.4905126111762144</v>
      </c>
      <c r="AB66" s="27">
        <f t="shared" si="5"/>
        <v>3.4565399525184688</v>
      </c>
      <c r="AC66" s="27">
        <f t="shared" si="6"/>
        <v>0.89078880032187158</v>
      </c>
      <c r="AD66" s="27">
        <f t="shared" si="7"/>
        <v>0.28106081638527769</v>
      </c>
      <c r="AE66" s="27">
        <f t="shared" si="8"/>
        <v>9.9715946329689871</v>
      </c>
      <c r="AF66" s="27">
        <f t="shared" si="9"/>
        <v>4.146618459652359</v>
      </c>
      <c r="AG66" s="27">
        <f t="shared" si="10"/>
        <v>3.8384553083500066</v>
      </c>
      <c r="AH66" s="27">
        <f t="shared" si="11"/>
        <v>5.0034134440033</v>
      </c>
      <c r="AI66" s="27">
        <f t="shared" si="12"/>
        <v>3.1071928279229297</v>
      </c>
      <c r="AJ66" s="27">
        <f t="shared" si="13"/>
        <v>2.0818933996374085</v>
      </c>
      <c r="AK66" s="27">
        <f t="shared" si="14"/>
        <v>-0.50497253907940376</v>
      </c>
      <c r="AL66" s="27">
        <f t="shared" si="15"/>
        <v>4.1291067957380392</v>
      </c>
      <c r="AM66" s="27">
        <f t="shared" si="16"/>
        <v>3.4810995613876941</v>
      </c>
      <c r="AN66" s="27">
        <f t="shared" si="17"/>
        <v>4.0162888514709323</v>
      </c>
      <c r="AO66" s="27">
        <f t="shared" si="18"/>
        <v>2.9457452464539955</v>
      </c>
      <c r="AP66" s="23"/>
      <c r="AQ66" s="23"/>
      <c r="AR66" s="57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M66" s="57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</row>
    <row r="67" spans="1:84" s="59" customFormat="1" ht="15.75" x14ac:dyDescent="0.25">
      <c r="A67" s="40">
        <v>43040</v>
      </c>
      <c r="B67" s="27">
        <v>109.70650511636035</v>
      </c>
      <c r="C67" s="27">
        <v>59.803533067372008</v>
      </c>
      <c r="D67" s="27">
        <v>118.53289920120348</v>
      </c>
      <c r="E67" s="27">
        <v>125.56947723805109</v>
      </c>
      <c r="F67" s="27">
        <v>118.63419305005311</v>
      </c>
      <c r="G67" s="27">
        <v>120.6563587533967</v>
      </c>
      <c r="H67" s="27">
        <v>118.38327924937838</v>
      </c>
      <c r="I67" s="27">
        <v>122.30436221462443</v>
      </c>
      <c r="J67" s="27">
        <v>115.3305029518512</v>
      </c>
      <c r="K67" s="27">
        <v>127.61723837784594</v>
      </c>
      <c r="L67" s="27">
        <v>119.14797610565228</v>
      </c>
      <c r="M67" s="27">
        <v>117.19222849187071</v>
      </c>
      <c r="N67" s="27">
        <v>123.41130399247808</v>
      </c>
      <c r="O67" s="27">
        <v>113.44221957987834</v>
      </c>
      <c r="P67" s="27">
        <v>86.988176145904873</v>
      </c>
      <c r="Q67" s="27">
        <v>124.62845803626463</v>
      </c>
      <c r="R67" s="27">
        <v>110.746490137576</v>
      </c>
      <c r="S67" s="27">
        <v>124.30044973330848</v>
      </c>
      <c r="T67" s="27">
        <v>116.90585682503277</v>
      </c>
      <c r="U67" s="23"/>
      <c r="V67" s="40">
        <v>43040</v>
      </c>
      <c r="W67" s="27">
        <f t="shared" si="0"/>
        <v>2.0595278643324519</v>
      </c>
      <c r="X67" s="27">
        <f t="shared" si="1"/>
        <v>-55.566214423836072</v>
      </c>
      <c r="Y67" s="27">
        <f t="shared" si="2"/>
        <v>4.4677785705919746</v>
      </c>
      <c r="Z67" s="27">
        <f t="shared" si="3"/>
        <v>2.7274837953645346</v>
      </c>
      <c r="AA67" s="27">
        <f t="shared" si="4"/>
        <v>-4.5603904699047888</v>
      </c>
      <c r="AB67" s="27">
        <f t="shared" si="5"/>
        <v>2.6527385245261428</v>
      </c>
      <c r="AC67" s="27">
        <f t="shared" si="6"/>
        <v>-0.59599833672758962</v>
      </c>
      <c r="AD67" s="27">
        <f t="shared" si="7"/>
        <v>3.466688959809531</v>
      </c>
      <c r="AE67" s="27">
        <f t="shared" si="8"/>
        <v>0.62993200450011955</v>
      </c>
      <c r="AF67" s="27">
        <f t="shared" si="9"/>
        <v>-3.3988889143358705</v>
      </c>
      <c r="AG67" s="27">
        <f t="shared" si="10"/>
        <v>3.6065718724872937</v>
      </c>
      <c r="AH67" s="27">
        <f t="shared" si="11"/>
        <v>2.8461207664966253</v>
      </c>
      <c r="AI67" s="27">
        <f t="shared" si="12"/>
        <v>6.8184808986974161</v>
      </c>
      <c r="AJ67" s="27">
        <f t="shared" si="13"/>
        <v>1.5375729445771071</v>
      </c>
      <c r="AK67" s="27">
        <f t="shared" si="14"/>
        <v>-0.76938345988135382</v>
      </c>
      <c r="AL67" s="27">
        <f t="shared" si="15"/>
        <v>2.2678928002980285</v>
      </c>
      <c r="AM67" s="27">
        <f t="shared" si="16"/>
        <v>-1.3114955821940271</v>
      </c>
      <c r="AN67" s="27">
        <f t="shared" si="17"/>
        <v>6.5226089771352775</v>
      </c>
      <c r="AO67" s="27">
        <f t="shared" si="18"/>
        <v>1.6683453035944353</v>
      </c>
      <c r="AP67" s="23"/>
      <c r="AQ67" s="23"/>
      <c r="AR67" s="57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M67" s="57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</row>
    <row r="68" spans="1:84" s="59" customFormat="1" ht="15.75" x14ac:dyDescent="0.25">
      <c r="A68" s="41">
        <v>43070</v>
      </c>
      <c r="B68" s="28">
        <v>114.79680125763865</v>
      </c>
      <c r="C68" s="28">
        <v>62.216709761763916</v>
      </c>
      <c r="D68" s="28">
        <v>120.8897145617405</v>
      </c>
      <c r="E68" s="28">
        <v>125.68974651107857</v>
      </c>
      <c r="F68" s="28">
        <v>114.56170170149551</v>
      </c>
      <c r="G68" s="28">
        <v>121.88840937396697</v>
      </c>
      <c r="H68" s="28">
        <v>124.93419913056609</v>
      </c>
      <c r="I68" s="28">
        <v>147.79950108658713</v>
      </c>
      <c r="J68" s="28">
        <v>150.61994333709498</v>
      </c>
      <c r="K68" s="28">
        <v>140.66084384010162</v>
      </c>
      <c r="L68" s="28">
        <v>120.53467005233226</v>
      </c>
      <c r="M68" s="28">
        <v>128.47368290025722</v>
      </c>
      <c r="N68" s="28">
        <v>134.72111051579304</v>
      </c>
      <c r="O68" s="28">
        <v>116.04944570843166</v>
      </c>
      <c r="P68" s="28">
        <v>97.572695305601897</v>
      </c>
      <c r="Q68" s="28">
        <v>138.21671808768374</v>
      </c>
      <c r="R68" s="28">
        <v>109.12649349598949</v>
      </c>
      <c r="S68" s="28">
        <v>129.4701076069102</v>
      </c>
      <c r="T68" s="28">
        <v>122.55853504441683</v>
      </c>
      <c r="U68" s="23"/>
      <c r="V68" s="41">
        <v>43070</v>
      </c>
      <c r="W68" s="28">
        <f t="shared" si="0"/>
        <v>1.6596610985959899</v>
      </c>
      <c r="X68" s="28">
        <f t="shared" si="1"/>
        <v>-60.87524985301409</v>
      </c>
      <c r="Y68" s="28">
        <f t="shared" si="2"/>
        <v>-0.52205967594328229</v>
      </c>
      <c r="Z68" s="28">
        <f t="shared" si="3"/>
        <v>2.7236079024013122</v>
      </c>
      <c r="AA68" s="28">
        <f t="shared" si="4"/>
        <v>-3.5332750354207434</v>
      </c>
      <c r="AB68" s="28">
        <f t="shared" si="5"/>
        <v>1.8899730915752855</v>
      </c>
      <c r="AC68" s="28">
        <f t="shared" si="6"/>
        <v>-1.9730904056433474</v>
      </c>
      <c r="AD68" s="28">
        <f t="shared" si="7"/>
        <v>4.8931132743399246</v>
      </c>
      <c r="AE68" s="28">
        <f t="shared" si="8"/>
        <v>9.0653750365204928</v>
      </c>
      <c r="AF68" s="28">
        <f t="shared" si="9"/>
        <v>8.7467910492962488</v>
      </c>
      <c r="AG68" s="28">
        <f t="shared" si="10"/>
        <v>3.3515414014335505</v>
      </c>
      <c r="AH68" s="28">
        <f t="shared" si="11"/>
        <v>4.651303886247149E-2</v>
      </c>
      <c r="AI68" s="28">
        <f t="shared" si="12"/>
        <v>1.4120541270189193</v>
      </c>
      <c r="AJ68" s="28">
        <f t="shared" si="13"/>
        <v>2.8642323271843821</v>
      </c>
      <c r="AK68" s="28">
        <f t="shared" si="14"/>
        <v>-9.6065953042796082E-2</v>
      </c>
      <c r="AL68" s="28">
        <f t="shared" si="15"/>
        <v>11.287950501457573</v>
      </c>
      <c r="AM68" s="28">
        <f t="shared" si="16"/>
        <v>-0.1243158835400493</v>
      </c>
      <c r="AN68" s="28">
        <f t="shared" si="17"/>
        <v>7.6558759223810853</v>
      </c>
      <c r="AO68" s="28">
        <f t="shared" si="18"/>
        <v>1.5960162440301815</v>
      </c>
      <c r="AP68" s="23"/>
      <c r="AQ68" s="23"/>
      <c r="AR68" s="57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M68" s="57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</row>
    <row r="69" spans="1:84" s="59" customFormat="1" ht="15.75" x14ac:dyDescent="0.25">
      <c r="A69" s="42">
        <v>43101</v>
      </c>
      <c r="B69" s="29">
        <v>116.91180185587238</v>
      </c>
      <c r="C69" s="29">
        <v>64.653602540550054</v>
      </c>
      <c r="D69" s="29">
        <v>118.90254709118705</v>
      </c>
      <c r="E69" s="29">
        <v>125.31169578227355</v>
      </c>
      <c r="F69" s="29">
        <v>102.99366389311845</v>
      </c>
      <c r="G69" s="29">
        <v>117.68057352288788</v>
      </c>
      <c r="H69" s="29">
        <v>116.72114254835685</v>
      </c>
      <c r="I69" s="29">
        <v>115.61656359130666</v>
      </c>
      <c r="J69" s="29">
        <v>113.01473040650521</v>
      </c>
      <c r="K69" s="29">
        <v>147.63456268620669</v>
      </c>
      <c r="L69" s="29">
        <v>118.81253750233205</v>
      </c>
      <c r="M69" s="29">
        <v>109.08683826159495</v>
      </c>
      <c r="N69" s="29">
        <v>116.21421213843378</v>
      </c>
      <c r="O69" s="29">
        <v>112.8402431685834</v>
      </c>
      <c r="P69" s="29">
        <v>109.12460902131873</v>
      </c>
      <c r="Q69" s="29">
        <v>127.52744809523685</v>
      </c>
      <c r="R69" s="29">
        <v>117.10645483084836</v>
      </c>
      <c r="S69" s="29">
        <v>127.22731593066555</v>
      </c>
      <c r="T69" s="29">
        <v>117.74884027856582</v>
      </c>
      <c r="U69" s="23"/>
      <c r="V69" s="42">
        <v>43101</v>
      </c>
      <c r="W69" s="29">
        <f t="shared" si="0"/>
        <v>1.5031721229926518</v>
      </c>
      <c r="X69" s="29">
        <f t="shared" si="1"/>
        <v>-57.249848173175053</v>
      </c>
      <c r="Y69" s="29">
        <f t="shared" si="2"/>
        <v>2.5786937736354218</v>
      </c>
      <c r="Z69" s="29">
        <f t="shared" si="3"/>
        <v>7.1328014219194387</v>
      </c>
      <c r="AA69" s="29">
        <f t="shared" si="4"/>
        <v>-3.8741370444574557</v>
      </c>
      <c r="AB69" s="29">
        <f t="shared" si="5"/>
        <v>2.7057163998059082</v>
      </c>
      <c r="AC69" s="29">
        <f t="shared" si="6"/>
        <v>-0.13197198143627986</v>
      </c>
      <c r="AD69" s="29">
        <f t="shared" si="7"/>
        <v>2.7691105220906138</v>
      </c>
      <c r="AE69" s="29">
        <f t="shared" si="8"/>
        <v>-0.47275297024135909</v>
      </c>
      <c r="AF69" s="29">
        <f t="shared" si="9"/>
        <v>5.6375449396505388</v>
      </c>
      <c r="AG69" s="29">
        <f t="shared" si="10"/>
        <v>3.6469529331082384</v>
      </c>
      <c r="AH69" s="29">
        <f t="shared" si="11"/>
        <v>1.1440603795976898</v>
      </c>
      <c r="AI69" s="29">
        <f t="shared" si="12"/>
        <v>2.6655373766794241</v>
      </c>
      <c r="AJ69" s="29">
        <f t="shared" si="13"/>
        <v>2.8311548463585865</v>
      </c>
      <c r="AK69" s="29">
        <f t="shared" si="14"/>
        <v>2.9446045180351064</v>
      </c>
      <c r="AL69" s="29">
        <f t="shared" si="15"/>
        <v>5.9874122412921622</v>
      </c>
      <c r="AM69" s="29">
        <f t="shared" si="16"/>
        <v>3.1075222603569301</v>
      </c>
      <c r="AN69" s="29">
        <f t="shared" si="17"/>
        <v>6.5465049663807804</v>
      </c>
      <c r="AO69" s="29">
        <f t="shared" si="18"/>
        <v>2.0189653638211382</v>
      </c>
      <c r="AP69" s="23"/>
      <c r="AQ69" s="23"/>
      <c r="AR69" s="57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M69" s="57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</row>
    <row r="70" spans="1:84" s="59" customFormat="1" ht="15.75" x14ac:dyDescent="0.25">
      <c r="A70" s="43">
        <v>43132</v>
      </c>
      <c r="B70" s="31">
        <v>122.91419699260133</v>
      </c>
      <c r="C70" s="31">
        <v>63.634878123244647</v>
      </c>
      <c r="D70" s="31">
        <v>118.24745059250928</v>
      </c>
      <c r="E70" s="31">
        <v>123.63739617227327</v>
      </c>
      <c r="F70" s="31">
        <v>108.95843847007633</v>
      </c>
      <c r="G70" s="31">
        <v>114.20668472676911</v>
      </c>
      <c r="H70" s="31">
        <v>116.64489407955139</v>
      </c>
      <c r="I70" s="31">
        <v>109.05638187200047</v>
      </c>
      <c r="J70" s="31">
        <v>113.53618642505884</v>
      </c>
      <c r="K70" s="31">
        <v>127.88202681308842</v>
      </c>
      <c r="L70" s="31">
        <v>118.53599451976208</v>
      </c>
      <c r="M70" s="31">
        <v>110.56436405352402</v>
      </c>
      <c r="N70" s="31">
        <v>115.9932856963373</v>
      </c>
      <c r="O70" s="31">
        <v>118.25872347810036</v>
      </c>
      <c r="P70" s="31">
        <v>127.4175400117515</v>
      </c>
      <c r="Q70" s="31">
        <v>126.30761242162025</v>
      </c>
      <c r="R70" s="31">
        <v>114.1928649806399</v>
      </c>
      <c r="S70" s="31">
        <v>122.66114973524458</v>
      </c>
      <c r="T70" s="31">
        <v>117.77446615110843</v>
      </c>
      <c r="U70" s="23"/>
      <c r="V70" s="43">
        <v>43132</v>
      </c>
      <c r="W70" s="31">
        <f t="shared" si="0"/>
        <v>3.0949616427652131</v>
      </c>
      <c r="X70" s="31">
        <f t="shared" si="1"/>
        <v>-52.047728813893301</v>
      </c>
      <c r="Y70" s="31">
        <f t="shared" si="2"/>
        <v>4.6008580597457893</v>
      </c>
      <c r="Z70" s="31">
        <f t="shared" si="3"/>
        <v>12.481103939641542</v>
      </c>
      <c r="AA70" s="31">
        <f t="shared" si="4"/>
        <v>0.46606884651394864</v>
      </c>
      <c r="AB70" s="31">
        <f t="shared" si="5"/>
        <v>2.6907829111899417</v>
      </c>
      <c r="AC70" s="31">
        <f t="shared" si="6"/>
        <v>3.1550166041925962</v>
      </c>
      <c r="AD70" s="31">
        <f t="shared" si="7"/>
        <v>4.0380997973970665</v>
      </c>
      <c r="AE70" s="31">
        <f t="shared" si="8"/>
        <v>2.9389566876150752</v>
      </c>
      <c r="AF70" s="31">
        <f t="shared" si="9"/>
        <v>5.2312418928990496</v>
      </c>
      <c r="AG70" s="31">
        <f t="shared" si="10"/>
        <v>3.8617931697535965</v>
      </c>
      <c r="AH70" s="31">
        <f t="shared" si="11"/>
        <v>1.3824602398134829</v>
      </c>
      <c r="AI70" s="31">
        <f t="shared" si="12"/>
        <v>2.1409779852203883</v>
      </c>
      <c r="AJ70" s="31">
        <f t="shared" si="13"/>
        <v>3.5266909237493138</v>
      </c>
      <c r="AK70" s="31">
        <f t="shared" si="14"/>
        <v>2.3109644908347207</v>
      </c>
      <c r="AL70" s="31">
        <f t="shared" si="15"/>
        <v>3.5132652199927179</v>
      </c>
      <c r="AM70" s="31">
        <f t="shared" si="16"/>
        <v>2.8532490169399978</v>
      </c>
      <c r="AN70" s="31">
        <f t="shared" si="17"/>
        <v>5.3637298557073905</v>
      </c>
      <c r="AO70" s="31">
        <f t="shared" si="18"/>
        <v>3.0436057969881176</v>
      </c>
      <c r="AP70" s="23"/>
      <c r="AQ70" s="23"/>
      <c r="AR70" s="57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M70" s="57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</row>
    <row r="71" spans="1:84" s="59" customFormat="1" ht="15.75" x14ac:dyDescent="0.25">
      <c r="A71" s="43">
        <v>43160</v>
      </c>
      <c r="B71" s="31">
        <v>129.29591835641946</v>
      </c>
      <c r="C71" s="31">
        <v>64.417815556662433</v>
      </c>
      <c r="D71" s="31">
        <v>125.67734014290201</v>
      </c>
      <c r="E71" s="31">
        <v>125.21188203706463</v>
      </c>
      <c r="F71" s="31">
        <v>105.56365663663588</v>
      </c>
      <c r="G71" s="31">
        <v>115.21109703772352</v>
      </c>
      <c r="H71" s="31">
        <v>120.39055836760099</v>
      </c>
      <c r="I71" s="31">
        <v>131.39127702925029</v>
      </c>
      <c r="J71" s="31">
        <v>121.24215206023148</v>
      </c>
      <c r="K71" s="31">
        <v>130.02513784588913</v>
      </c>
      <c r="L71" s="31">
        <v>120.09226856446644</v>
      </c>
      <c r="M71" s="31">
        <v>115.53555859026406</v>
      </c>
      <c r="N71" s="31">
        <v>123.12407082088401</v>
      </c>
      <c r="O71" s="31">
        <v>120.07933144306479</v>
      </c>
      <c r="P71" s="31">
        <v>128.7771669202215</v>
      </c>
      <c r="Q71" s="31">
        <v>133.4798726616763</v>
      </c>
      <c r="R71" s="31">
        <v>120.26235232926672</v>
      </c>
      <c r="S71" s="31">
        <v>123.24913075279846</v>
      </c>
      <c r="T71" s="31">
        <v>121.77315380094879</v>
      </c>
      <c r="U71" s="23"/>
      <c r="V71" s="43">
        <v>43160</v>
      </c>
      <c r="W71" s="31">
        <f t="shared" si="0"/>
        <v>3.199158168325539</v>
      </c>
      <c r="X71" s="31">
        <f t="shared" si="1"/>
        <v>-55.00491503326829</v>
      </c>
      <c r="Y71" s="31">
        <f t="shared" si="2"/>
        <v>4.9995149217422039</v>
      </c>
      <c r="Z71" s="31">
        <f t="shared" si="3"/>
        <v>8.128686585849195</v>
      </c>
      <c r="AA71" s="31">
        <f t="shared" si="4"/>
        <v>1.5144986943052032</v>
      </c>
      <c r="AB71" s="31">
        <f t="shared" si="5"/>
        <v>2.332705416974008</v>
      </c>
      <c r="AC71" s="31">
        <f t="shared" si="6"/>
        <v>3.2493381058079365</v>
      </c>
      <c r="AD71" s="31">
        <f t="shared" si="7"/>
        <v>13.336369828538295</v>
      </c>
      <c r="AE71" s="31">
        <f t="shared" si="8"/>
        <v>3.6855539434618549</v>
      </c>
      <c r="AF71" s="31">
        <f t="shared" si="9"/>
        <v>4.2568038682349965</v>
      </c>
      <c r="AG71" s="31">
        <f t="shared" si="10"/>
        <v>4.0652338779305381</v>
      </c>
      <c r="AH71" s="31">
        <f t="shared" si="11"/>
        <v>0.78659647890893325</v>
      </c>
      <c r="AI71" s="31">
        <f t="shared" si="12"/>
        <v>2.2453328525168672</v>
      </c>
      <c r="AJ71" s="31">
        <f t="shared" si="13"/>
        <v>4.6953061975180788</v>
      </c>
      <c r="AK71" s="31">
        <f t="shared" si="14"/>
        <v>2.5134763711384807</v>
      </c>
      <c r="AL71" s="31">
        <f t="shared" si="15"/>
        <v>5.2192998494215743</v>
      </c>
      <c r="AM71" s="31">
        <f t="shared" si="16"/>
        <v>-0.76306520616245166</v>
      </c>
      <c r="AN71" s="31">
        <f t="shared" si="17"/>
        <v>4.5801119480322114</v>
      </c>
      <c r="AO71" s="31">
        <f t="shared" si="18"/>
        <v>3.1334781261829647</v>
      </c>
      <c r="AP71" s="23"/>
      <c r="AQ71" s="23"/>
      <c r="AR71" s="57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M71" s="57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</row>
    <row r="72" spans="1:84" s="59" customFormat="1" ht="15.75" x14ac:dyDescent="0.25">
      <c r="A72" s="43">
        <v>43191</v>
      </c>
      <c r="B72" s="31">
        <v>116.67470309857384</v>
      </c>
      <c r="C72" s="31">
        <v>69.09168295549442</v>
      </c>
      <c r="D72" s="31">
        <v>121.44070678783257</v>
      </c>
      <c r="E72" s="31">
        <v>117.03595734020297</v>
      </c>
      <c r="F72" s="31">
        <v>110.1889526036997</v>
      </c>
      <c r="G72" s="31">
        <v>116.809055038823</v>
      </c>
      <c r="H72" s="31">
        <v>120.60731362050866</v>
      </c>
      <c r="I72" s="31">
        <v>119.44332321652229</v>
      </c>
      <c r="J72" s="31">
        <v>127.06068975217107</v>
      </c>
      <c r="K72" s="31">
        <v>131.71505502283139</v>
      </c>
      <c r="L72" s="31">
        <v>120.71007482239321</v>
      </c>
      <c r="M72" s="31">
        <v>119.43679441191911</v>
      </c>
      <c r="N72" s="31">
        <v>121.86633399581983</v>
      </c>
      <c r="O72" s="31">
        <v>119.61518421027033</v>
      </c>
      <c r="P72" s="31">
        <v>112.36635143132629</v>
      </c>
      <c r="Q72" s="31">
        <v>134.00056511300281</v>
      </c>
      <c r="R72" s="31">
        <v>120.85400295026822</v>
      </c>
      <c r="S72" s="31">
        <v>124.60823826983456</v>
      </c>
      <c r="T72" s="31">
        <v>119.58916091241157</v>
      </c>
      <c r="U72" s="23"/>
      <c r="V72" s="43">
        <v>43191</v>
      </c>
      <c r="W72" s="31">
        <f t="shared" si="0"/>
        <v>3.6886380585603433</v>
      </c>
      <c r="X72" s="31">
        <f t="shared" si="1"/>
        <v>-40.692559109106611</v>
      </c>
      <c r="Y72" s="31">
        <f t="shared" si="2"/>
        <v>5.8648201441863677</v>
      </c>
      <c r="Z72" s="31">
        <f t="shared" si="3"/>
        <v>6.3644974523840148</v>
      </c>
      <c r="AA72" s="31">
        <f t="shared" si="4"/>
        <v>3.6420011748284082</v>
      </c>
      <c r="AB72" s="31">
        <f t="shared" si="5"/>
        <v>3.7341573825126773</v>
      </c>
      <c r="AC72" s="31">
        <f t="shared" si="6"/>
        <v>3.4090780954791171</v>
      </c>
      <c r="AD72" s="31">
        <f t="shared" si="7"/>
        <v>-4.4671774320886328</v>
      </c>
      <c r="AE72" s="31">
        <f t="shared" si="8"/>
        <v>14.304460981331047</v>
      </c>
      <c r="AF72" s="31">
        <f t="shared" si="9"/>
        <v>4.369823339048537</v>
      </c>
      <c r="AG72" s="31">
        <f t="shared" si="10"/>
        <v>4.2720822368941924</v>
      </c>
      <c r="AH72" s="31">
        <f t="shared" si="11"/>
        <v>2.0076088641185521</v>
      </c>
      <c r="AI72" s="31">
        <f t="shared" si="12"/>
        <v>5.8140858827902377</v>
      </c>
      <c r="AJ72" s="31">
        <f t="shared" si="13"/>
        <v>5.2593811217966504</v>
      </c>
      <c r="AK72" s="31">
        <f t="shared" si="14"/>
        <v>2.133287989236095</v>
      </c>
      <c r="AL72" s="31">
        <f t="shared" si="15"/>
        <v>11.136836767612408</v>
      </c>
      <c r="AM72" s="31">
        <f t="shared" si="16"/>
        <v>4.1054216665483096</v>
      </c>
      <c r="AN72" s="31">
        <f t="shared" si="17"/>
        <v>5.4936684801233184</v>
      </c>
      <c r="AO72" s="31">
        <f t="shared" si="18"/>
        <v>4.2599992551236312</v>
      </c>
      <c r="AP72" s="23"/>
      <c r="AQ72" s="23"/>
      <c r="AR72" s="57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M72" s="57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spans="1:84" s="59" customFormat="1" ht="15.75" x14ac:dyDescent="0.25">
      <c r="A73" s="43">
        <v>43221</v>
      </c>
      <c r="B73" s="31">
        <v>112.33524067328794</v>
      </c>
      <c r="C73" s="31">
        <v>72.33314550312906</v>
      </c>
      <c r="D73" s="31">
        <v>117.59080338094591</v>
      </c>
      <c r="E73" s="31">
        <v>112.79114868447455</v>
      </c>
      <c r="F73" s="31">
        <v>119.93798211994654</v>
      </c>
      <c r="G73" s="31">
        <v>116.14461938207428</v>
      </c>
      <c r="H73" s="31">
        <v>119.55264992499644</v>
      </c>
      <c r="I73" s="31">
        <v>123.85426030167322</v>
      </c>
      <c r="J73" s="31">
        <v>134.77359322759636</v>
      </c>
      <c r="K73" s="31">
        <v>135.07738924622134</v>
      </c>
      <c r="L73" s="31">
        <v>121.12990489337224</v>
      </c>
      <c r="M73" s="31">
        <v>115.80201955218239</v>
      </c>
      <c r="N73" s="31">
        <v>119.05349143373353</v>
      </c>
      <c r="O73" s="31">
        <v>118.96071632069867</v>
      </c>
      <c r="P73" s="31">
        <v>104.67714487821395</v>
      </c>
      <c r="Q73" s="31">
        <v>133.75262102662452</v>
      </c>
      <c r="R73" s="31">
        <v>118.8340282911351</v>
      </c>
      <c r="S73" s="31">
        <v>124.21603161202536</v>
      </c>
      <c r="T73" s="31">
        <v>118.7148886256162</v>
      </c>
      <c r="U73" s="23"/>
      <c r="V73" s="43">
        <v>43221</v>
      </c>
      <c r="W73" s="31">
        <f t="shared" si="0"/>
        <v>4.5409650777904034</v>
      </c>
      <c r="X73" s="31">
        <f t="shared" si="1"/>
        <v>-59.404089811626406</v>
      </c>
      <c r="Y73" s="31">
        <f t="shared" si="2"/>
        <v>4.2744142280577364</v>
      </c>
      <c r="Z73" s="31">
        <f t="shared" si="3"/>
        <v>4.7490893292903706</v>
      </c>
      <c r="AA73" s="31">
        <f t="shared" si="4"/>
        <v>7.5381319376607365</v>
      </c>
      <c r="AB73" s="31">
        <f t="shared" si="5"/>
        <v>4.9309592647228158</v>
      </c>
      <c r="AC73" s="31">
        <f t="shared" si="6"/>
        <v>4.4207689461655377</v>
      </c>
      <c r="AD73" s="31">
        <f t="shared" si="7"/>
        <v>3.939491087807383</v>
      </c>
      <c r="AE73" s="31">
        <f t="shared" si="8"/>
        <v>17.624811848577465</v>
      </c>
      <c r="AF73" s="31">
        <f t="shared" si="9"/>
        <v>9.0981552871968603</v>
      </c>
      <c r="AG73" s="31">
        <f t="shared" si="10"/>
        <v>4.5162603083346511</v>
      </c>
      <c r="AH73" s="31">
        <f t="shared" si="11"/>
        <v>4.514619619456667</v>
      </c>
      <c r="AI73" s="31">
        <f t="shared" si="12"/>
        <v>6.1017345951641175</v>
      </c>
      <c r="AJ73" s="31">
        <f t="shared" si="13"/>
        <v>5.2323717608875171</v>
      </c>
      <c r="AK73" s="31">
        <f t="shared" si="14"/>
        <v>1.8507996463999348</v>
      </c>
      <c r="AL73" s="31">
        <f t="shared" si="15"/>
        <v>0.71882871887190447</v>
      </c>
      <c r="AM73" s="31">
        <f t="shared" si="16"/>
        <v>0.53841603587842712</v>
      </c>
      <c r="AN73" s="31">
        <f t="shared" si="17"/>
        <v>6.8449589985543753</v>
      </c>
      <c r="AO73" s="31">
        <f t="shared" si="18"/>
        <v>4.3890738184291678</v>
      </c>
      <c r="AP73" s="23"/>
      <c r="AQ73" s="23"/>
      <c r="AR73" s="57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M73" s="57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</row>
    <row r="74" spans="1:84" s="59" customFormat="1" ht="15.75" x14ac:dyDescent="0.25">
      <c r="A74" s="43">
        <v>43252</v>
      </c>
      <c r="B74" s="31">
        <v>106.96436986810804</v>
      </c>
      <c r="C74" s="31">
        <v>67.536643984540703</v>
      </c>
      <c r="D74" s="31">
        <v>113.38796898799545</v>
      </c>
      <c r="E74" s="31">
        <v>121.47615463209721</v>
      </c>
      <c r="F74" s="31">
        <v>119.66986866320595</v>
      </c>
      <c r="G74" s="31">
        <v>115.04305788772153</v>
      </c>
      <c r="H74" s="31">
        <v>116.00193073993954</v>
      </c>
      <c r="I74" s="31">
        <v>122.27947852039817</v>
      </c>
      <c r="J74" s="31">
        <v>117.39132460288252</v>
      </c>
      <c r="K74" s="31">
        <v>130.95285060746653</v>
      </c>
      <c r="L74" s="31">
        <v>121.09616266688278</v>
      </c>
      <c r="M74" s="31">
        <v>113.11186596012563</v>
      </c>
      <c r="N74" s="31">
        <v>115.44246088314466</v>
      </c>
      <c r="O74" s="31">
        <v>118.79162946646142</v>
      </c>
      <c r="P74" s="31">
        <v>104.53309384561393</v>
      </c>
      <c r="Q74" s="31">
        <v>141.93474493725736</v>
      </c>
      <c r="R74" s="31">
        <v>115.96250431484066</v>
      </c>
      <c r="S74" s="31">
        <v>123.62660603537573</v>
      </c>
      <c r="T74" s="31">
        <v>116.34935128572327</v>
      </c>
      <c r="U74" s="23"/>
      <c r="V74" s="43">
        <v>43252</v>
      </c>
      <c r="W74" s="31">
        <f t="shared" si="0"/>
        <v>3.415141910984687</v>
      </c>
      <c r="X74" s="31">
        <f t="shared" si="1"/>
        <v>-18.640552887471486</v>
      </c>
      <c r="Y74" s="31">
        <f t="shared" si="2"/>
        <v>2.7126435605777459</v>
      </c>
      <c r="Z74" s="31">
        <f t="shared" si="3"/>
        <v>3.8257357067888194</v>
      </c>
      <c r="AA74" s="31">
        <f t="shared" si="4"/>
        <v>10.937908496748562</v>
      </c>
      <c r="AB74" s="31">
        <f t="shared" si="5"/>
        <v>4.7519469159420282</v>
      </c>
      <c r="AC74" s="31">
        <f t="shared" si="6"/>
        <v>3.3954044273385193</v>
      </c>
      <c r="AD74" s="31">
        <f t="shared" si="7"/>
        <v>1.5687471395591928</v>
      </c>
      <c r="AE74" s="31">
        <f t="shared" si="8"/>
        <v>2.0034114620845429</v>
      </c>
      <c r="AF74" s="31">
        <f t="shared" si="9"/>
        <v>5.7990988763109641</v>
      </c>
      <c r="AG74" s="31">
        <f t="shared" si="10"/>
        <v>4.3541311551938975</v>
      </c>
      <c r="AH74" s="31">
        <f t="shared" si="11"/>
        <v>6.5480142853333803</v>
      </c>
      <c r="AI74" s="31">
        <f t="shared" si="12"/>
        <v>6.2536534249982907</v>
      </c>
      <c r="AJ74" s="31">
        <f t="shared" si="13"/>
        <v>4.8331579440756656</v>
      </c>
      <c r="AK74" s="31">
        <f t="shared" si="14"/>
        <v>1.6751611683207415</v>
      </c>
      <c r="AL74" s="31">
        <f t="shared" si="15"/>
        <v>12.394880920362141</v>
      </c>
      <c r="AM74" s="31">
        <f t="shared" si="16"/>
        <v>-0.37369496056146545</v>
      </c>
      <c r="AN74" s="31">
        <f t="shared" si="17"/>
        <v>6.4137068654132037</v>
      </c>
      <c r="AO74" s="31">
        <f t="shared" si="18"/>
        <v>4.2269394425958922</v>
      </c>
      <c r="AP74" s="23"/>
      <c r="AQ74" s="23"/>
      <c r="AR74" s="57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M74" s="57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</row>
    <row r="75" spans="1:84" s="59" customFormat="1" ht="15.75" x14ac:dyDescent="0.25">
      <c r="A75" s="43">
        <v>43282</v>
      </c>
      <c r="B75" s="31">
        <v>105.91363485846757</v>
      </c>
      <c r="C75" s="31">
        <v>71.161727479544794</v>
      </c>
      <c r="D75" s="31">
        <v>116.05623027756747</v>
      </c>
      <c r="E75" s="31">
        <v>117.89604164889975</v>
      </c>
      <c r="F75" s="31">
        <v>123.02090632090651</v>
      </c>
      <c r="G75" s="31">
        <v>115.69668862892176</v>
      </c>
      <c r="H75" s="31">
        <v>116.5102783579718</v>
      </c>
      <c r="I75" s="31">
        <v>132.09843475884918</v>
      </c>
      <c r="J75" s="31">
        <v>122.12107875778709</v>
      </c>
      <c r="K75" s="31">
        <v>135.34329383582465</v>
      </c>
      <c r="L75" s="31">
        <v>121.71623109490253</v>
      </c>
      <c r="M75" s="31">
        <v>119.67780094600717</v>
      </c>
      <c r="N75" s="31">
        <v>113.8246783899388</v>
      </c>
      <c r="O75" s="31">
        <v>119.0316096922577</v>
      </c>
      <c r="P75" s="31">
        <v>113.45081116890796</v>
      </c>
      <c r="Q75" s="31">
        <v>138.10451000106923</v>
      </c>
      <c r="R75" s="31">
        <v>119.8661791330246</v>
      </c>
      <c r="S75" s="31">
        <v>124.1550036868172</v>
      </c>
      <c r="T75" s="31">
        <v>118.22494458856676</v>
      </c>
      <c r="U75" s="23"/>
      <c r="V75" s="43">
        <v>43282</v>
      </c>
      <c r="W75" s="31">
        <f t="shared" si="0"/>
        <v>2.3391244512582716</v>
      </c>
      <c r="X75" s="31">
        <f t="shared" si="1"/>
        <v>17.109084974283917</v>
      </c>
      <c r="Y75" s="31">
        <f t="shared" si="2"/>
        <v>2.3982829758611786</v>
      </c>
      <c r="Z75" s="31">
        <f t="shared" si="3"/>
        <v>-0.36787682619430484</v>
      </c>
      <c r="AA75" s="31">
        <f t="shared" si="4"/>
        <v>6.2099434212715892</v>
      </c>
      <c r="AB75" s="31">
        <f t="shared" si="5"/>
        <v>3.7178394188465091</v>
      </c>
      <c r="AC75" s="31">
        <f t="shared" si="6"/>
        <v>4.4113569129045516</v>
      </c>
      <c r="AD75" s="31">
        <f t="shared" si="7"/>
        <v>0.51690163479052842</v>
      </c>
      <c r="AE75" s="31">
        <f t="shared" si="8"/>
        <v>4.077402008453987</v>
      </c>
      <c r="AF75" s="31">
        <f t="shared" si="9"/>
        <v>7.5592032911973916</v>
      </c>
      <c r="AG75" s="31">
        <f t="shared" si="10"/>
        <v>4.2203967284007149</v>
      </c>
      <c r="AH75" s="31">
        <f t="shared" si="11"/>
        <v>8.3963380122769706</v>
      </c>
      <c r="AI75" s="31">
        <f t="shared" si="12"/>
        <v>5.8199764288124953</v>
      </c>
      <c r="AJ75" s="31">
        <f t="shared" si="13"/>
        <v>4.4680478964311163</v>
      </c>
      <c r="AK75" s="31">
        <f t="shared" si="14"/>
        <v>1.3658002542826324</v>
      </c>
      <c r="AL75" s="31">
        <f t="shared" si="15"/>
        <v>7.1441030583531528</v>
      </c>
      <c r="AM75" s="31">
        <f t="shared" si="16"/>
        <v>3.2789957939296954</v>
      </c>
      <c r="AN75" s="31">
        <f t="shared" si="17"/>
        <v>5.7801499308300066</v>
      </c>
      <c r="AO75" s="31">
        <f t="shared" si="18"/>
        <v>3.8729510365414797</v>
      </c>
      <c r="AP75" s="23"/>
      <c r="AQ75" s="23"/>
      <c r="AR75" s="57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M75" s="57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</row>
    <row r="76" spans="1:84" s="59" customFormat="1" ht="15.75" x14ac:dyDescent="0.25">
      <c r="A76" s="43">
        <v>43313</v>
      </c>
      <c r="B76" s="31">
        <v>110.69425429068457</v>
      </c>
      <c r="C76" s="31">
        <v>69.37990830956835</v>
      </c>
      <c r="D76" s="31">
        <v>114.25076803361253</v>
      </c>
      <c r="E76" s="31">
        <v>116.76694336948108</v>
      </c>
      <c r="F76" s="31">
        <v>127.49961858271497</v>
      </c>
      <c r="G76" s="31">
        <v>116.6545966752392</v>
      </c>
      <c r="H76" s="31">
        <v>117.00225822731539</v>
      </c>
      <c r="I76" s="31">
        <v>124.03581728469702</v>
      </c>
      <c r="J76" s="31">
        <v>117.30491567750046</v>
      </c>
      <c r="K76" s="31">
        <v>129.33495999566401</v>
      </c>
      <c r="L76" s="31">
        <v>121.92643750601745</v>
      </c>
      <c r="M76" s="31">
        <v>118.21844913207353</v>
      </c>
      <c r="N76" s="31">
        <v>110.40433169776506</v>
      </c>
      <c r="O76" s="31">
        <v>118.87291828618568</v>
      </c>
      <c r="P76" s="31">
        <v>113.8830387683835</v>
      </c>
      <c r="Q76" s="31">
        <v>136.05250815050428</v>
      </c>
      <c r="R76" s="31">
        <v>120.36952469029717</v>
      </c>
      <c r="S76" s="31">
        <v>123.78901588205515</v>
      </c>
      <c r="T76" s="31">
        <v>118.04496403418861</v>
      </c>
      <c r="U76" s="23"/>
      <c r="V76" s="43">
        <v>43313</v>
      </c>
      <c r="W76" s="31">
        <f t="shared" si="0"/>
        <v>3.6742265701540333</v>
      </c>
      <c r="X76" s="31">
        <f t="shared" si="1"/>
        <v>6.5014608788254407</v>
      </c>
      <c r="Y76" s="31">
        <f t="shared" si="2"/>
        <v>4.4057051708117143</v>
      </c>
      <c r="Z76" s="31">
        <f t="shared" si="3"/>
        <v>-1.7768330832192305</v>
      </c>
      <c r="AA76" s="31">
        <f t="shared" si="4"/>
        <v>4.6902609794711339</v>
      </c>
      <c r="AB76" s="31">
        <f t="shared" si="5"/>
        <v>2.3829831010012441</v>
      </c>
      <c r="AC76" s="31">
        <f t="shared" si="6"/>
        <v>3.1913976849421886</v>
      </c>
      <c r="AD76" s="31">
        <f t="shared" si="7"/>
        <v>3.3584867960285436</v>
      </c>
      <c r="AE76" s="31">
        <f t="shared" si="8"/>
        <v>1.5682400250835542</v>
      </c>
      <c r="AF76" s="31">
        <f t="shared" si="9"/>
        <v>5.5697013832158007</v>
      </c>
      <c r="AG76" s="31">
        <f t="shared" si="10"/>
        <v>4.043497490326871</v>
      </c>
      <c r="AH76" s="31">
        <f t="shared" si="11"/>
        <v>9.2471956894036822</v>
      </c>
      <c r="AI76" s="31">
        <f t="shared" si="12"/>
        <v>3.6779951898555936</v>
      </c>
      <c r="AJ76" s="31">
        <f t="shared" si="13"/>
        <v>4.2511590317118078</v>
      </c>
      <c r="AK76" s="31">
        <f t="shared" si="14"/>
        <v>1.1715526294671577</v>
      </c>
      <c r="AL76" s="31">
        <f t="shared" si="15"/>
        <v>4.0998103661802361</v>
      </c>
      <c r="AM76" s="31">
        <f t="shared" si="16"/>
        <v>3.9610017527099757</v>
      </c>
      <c r="AN76" s="31">
        <f t="shared" si="17"/>
        <v>5.6265395065835122</v>
      </c>
      <c r="AO76" s="31">
        <f t="shared" si="18"/>
        <v>3.6096441467642535</v>
      </c>
      <c r="AP76" s="23"/>
      <c r="AQ76" s="23"/>
      <c r="AR76" s="57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M76" s="57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</row>
    <row r="77" spans="1:84" s="59" customFormat="1" ht="15.75" x14ac:dyDescent="0.25">
      <c r="A77" s="43">
        <v>43344</v>
      </c>
      <c r="B77" s="31">
        <v>105.73450910176801</v>
      </c>
      <c r="C77" s="31">
        <v>68.852172513708808</v>
      </c>
      <c r="D77" s="31">
        <v>107.93708033400767</v>
      </c>
      <c r="E77" s="31">
        <v>116.28470071288415</v>
      </c>
      <c r="F77" s="31">
        <v>118.56194714439636</v>
      </c>
      <c r="G77" s="31">
        <v>117.05195913960732</v>
      </c>
      <c r="H77" s="31">
        <v>118.29522031416037</v>
      </c>
      <c r="I77" s="31">
        <v>124.44675017508727</v>
      </c>
      <c r="J77" s="31">
        <v>114.34769926790261</v>
      </c>
      <c r="K77" s="31">
        <v>133.32814337880831</v>
      </c>
      <c r="L77" s="31">
        <v>122.09976055883324</v>
      </c>
      <c r="M77" s="31">
        <v>114.08682013575326</v>
      </c>
      <c r="N77" s="31">
        <v>112.40772409815072</v>
      </c>
      <c r="O77" s="31">
        <v>119.13189745397899</v>
      </c>
      <c r="P77" s="31">
        <v>105.90756482548085</v>
      </c>
      <c r="Q77" s="31">
        <v>128.86760289318599</v>
      </c>
      <c r="R77" s="31">
        <v>113.21264262846958</v>
      </c>
      <c r="S77" s="31">
        <v>123.1301260347975</v>
      </c>
      <c r="T77" s="31">
        <v>115.42291608720411</v>
      </c>
      <c r="U77" s="23"/>
      <c r="V77" s="43">
        <v>43344</v>
      </c>
      <c r="W77" s="31">
        <f t="shared" si="0"/>
        <v>1.7556402106234827</v>
      </c>
      <c r="X77" s="31">
        <f t="shared" si="1"/>
        <v>8.2814371677931291</v>
      </c>
      <c r="Y77" s="31">
        <f t="shared" si="2"/>
        <v>1.4088058884495638</v>
      </c>
      <c r="Z77" s="31">
        <f t="shared" si="3"/>
        <v>-0.74102591300082565</v>
      </c>
      <c r="AA77" s="31">
        <f t="shared" si="4"/>
        <v>3.2176015827849938</v>
      </c>
      <c r="AB77" s="31">
        <f t="shared" si="5"/>
        <v>1.8451605284234347</v>
      </c>
      <c r="AC77" s="31">
        <f t="shared" si="6"/>
        <v>5.32466290883184</v>
      </c>
      <c r="AD77" s="31">
        <f t="shared" si="7"/>
        <v>7.8758251717153627</v>
      </c>
      <c r="AE77" s="31">
        <f t="shared" si="8"/>
        <v>2.3439495375312305</v>
      </c>
      <c r="AF77" s="31">
        <f t="shared" si="9"/>
        <v>5.448253737494511</v>
      </c>
      <c r="AG77" s="31">
        <f t="shared" si="10"/>
        <v>4.1456032444047395</v>
      </c>
      <c r="AH77" s="31">
        <f t="shared" si="11"/>
        <v>10.085194621962927</v>
      </c>
      <c r="AI77" s="31">
        <f t="shared" si="12"/>
        <v>2.8139104480023605</v>
      </c>
      <c r="AJ77" s="31">
        <f t="shared" si="13"/>
        <v>4.9154036256595219</v>
      </c>
      <c r="AK77" s="31">
        <f t="shared" si="14"/>
        <v>1.1500016322242033</v>
      </c>
      <c r="AL77" s="31">
        <f t="shared" si="15"/>
        <v>2.5212429763020907</v>
      </c>
      <c r="AM77" s="31">
        <f t="shared" si="16"/>
        <v>1.5722721855134552</v>
      </c>
      <c r="AN77" s="31">
        <f t="shared" si="17"/>
        <v>5.5073373222611224</v>
      </c>
      <c r="AO77" s="31">
        <f t="shared" si="18"/>
        <v>2.9913667540458704</v>
      </c>
      <c r="AP77" s="23"/>
      <c r="AQ77" s="23"/>
      <c r="AR77" s="57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M77" s="57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</row>
    <row r="78" spans="1:84" s="59" customFormat="1" ht="15.75" x14ac:dyDescent="0.25">
      <c r="A78" s="43">
        <v>43374</v>
      </c>
      <c r="B78" s="31">
        <v>103.86147346447487</v>
      </c>
      <c r="C78" s="31">
        <v>65.254101692273551</v>
      </c>
      <c r="D78" s="31">
        <v>113.57546934154504</v>
      </c>
      <c r="E78" s="31">
        <v>122.51560270801635</v>
      </c>
      <c r="F78" s="31">
        <v>127.24088071784732</v>
      </c>
      <c r="G78" s="31">
        <v>119.48862317482305</v>
      </c>
      <c r="H78" s="31">
        <v>121.43431564655795</v>
      </c>
      <c r="I78" s="31">
        <v>133.07054273976757</v>
      </c>
      <c r="J78" s="31">
        <v>120.42101180677723</v>
      </c>
      <c r="K78" s="31">
        <v>132.53675959493972</v>
      </c>
      <c r="L78" s="31">
        <v>123.81892086853006</v>
      </c>
      <c r="M78" s="31">
        <v>126.60961252861541</v>
      </c>
      <c r="N78" s="31">
        <v>116.93858781725955</v>
      </c>
      <c r="O78" s="31">
        <v>118.20233073618428</v>
      </c>
      <c r="P78" s="31">
        <v>90.796184307332425</v>
      </c>
      <c r="Q78" s="31">
        <v>137.49741818425389</v>
      </c>
      <c r="R78" s="31">
        <v>117.92367066927881</v>
      </c>
      <c r="S78" s="31">
        <v>126.38627391389915</v>
      </c>
      <c r="T78" s="31">
        <v>117.97550002202628</v>
      </c>
      <c r="U78" s="23"/>
      <c r="V78" s="43">
        <v>43374</v>
      </c>
      <c r="W78" s="31">
        <f t="shared" si="0"/>
        <v>2.0648467375386161</v>
      </c>
      <c r="X78" s="31">
        <f t="shared" si="1"/>
        <v>4.1110144901590076</v>
      </c>
      <c r="Y78" s="31">
        <f t="shared" si="2"/>
        <v>3.9538459856424595</v>
      </c>
      <c r="Z78" s="31">
        <f t="shared" si="3"/>
        <v>-1.2099278695402944</v>
      </c>
      <c r="AA78" s="31">
        <f t="shared" si="4"/>
        <v>11.020943510635334</v>
      </c>
      <c r="AB78" s="31">
        <f t="shared" si="5"/>
        <v>2.0734301346589774</v>
      </c>
      <c r="AC78" s="31">
        <f t="shared" si="6"/>
        <v>5.0533029009544208</v>
      </c>
      <c r="AD78" s="31">
        <f t="shared" si="7"/>
        <v>6.4313697590363716</v>
      </c>
      <c r="AE78" s="31">
        <f t="shared" si="8"/>
        <v>0.33918468358231735</v>
      </c>
      <c r="AF78" s="31">
        <f t="shared" si="9"/>
        <v>5.423190808978589</v>
      </c>
      <c r="AG78" s="31">
        <f t="shared" si="10"/>
        <v>4.4149665809973584</v>
      </c>
      <c r="AH78" s="31">
        <f t="shared" si="11"/>
        <v>11.119192103012068</v>
      </c>
      <c r="AI78" s="31">
        <f t="shared" si="12"/>
        <v>1.4615614054286112</v>
      </c>
      <c r="AJ78" s="31">
        <f t="shared" si="13"/>
        <v>4.5343760378859059</v>
      </c>
      <c r="AK78" s="31">
        <f t="shared" si="14"/>
        <v>1.2384205886203858</v>
      </c>
      <c r="AL78" s="31">
        <f t="shared" si="15"/>
        <v>7.0650495403681361</v>
      </c>
      <c r="AM78" s="31">
        <f t="shared" si="16"/>
        <v>2.227676109897871</v>
      </c>
      <c r="AN78" s="31">
        <f t="shared" si="17"/>
        <v>6.2077863406674965</v>
      </c>
      <c r="AO78" s="31">
        <f t="shared" si="18"/>
        <v>3.7800988643259927</v>
      </c>
      <c r="AP78" s="23"/>
      <c r="AQ78" s="23"/>
      <c r="AR78" s="57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M78" s="57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</row>
    <row r="79" spans="1:84" s="59" customFormat="1" ht="15.75" x14ac:dyDescent="0.25">
      <c r="A79" s="43">
        <v>43405</v>
      </c>
      <c r="B79" s="31">
        <v>109.78310653545354</v>
      </c>
      <c r="C79" s="31">
        <v>71.098105786827304</v>
      </c>
      <c r="D79" s="31">
        <v>118.10539620787478</v>
      </c>
      <c r="E79" s="31">
        <v>123.42231877491889</v>
      </c>
      <c r="F79" s="31">
        <v>129.00180663229551</v>
      </c>
      <c r="G79" s="31">
        <v>122.07024750509279</v>
      </c>
      <c r="H79" s="31">
        <v>125.33175169039436</v>
      </c>
      <c r="I79" s="31">
        <v>132.19369571951398</v>
      </c>
      <c r="J79" s="31">
        <v>128.99291521165631</v>
      </c>
      <c r="K79" s="31">
        <v>141.7026166948165</v>
      </c>
      <c r="L79" s="31">
        <v>124.50832374578704</v>
      </c>
      <c r="M79" s="31">
        <v>129.50283444390092</v>
      </c>
      <c r="N79" s="31">
        <v>124.77927755764935</v>
      </c>
      <c r="O79" s="31">
        <v>119.19387626304464</v>
      </c>
      <c r="P79" s="31">
        <v>88.339285089582134</v>
      </c>
      <c r="Q79" s="31">
        <v>133.9692784126922</v>
      </c>
      <c r="R79" s="31">
        <v>115.47571361100512</v>
      </c>
      <c r="S79" s="31">
        <v>131.67717489964656</v>
      </c>
      <c r="T79" s="31">
        <v>121.03506910437231</v>
      </c>
      <c r="U79" s="23"/>
      <c r="V79" s="43">
        <v>43405</v>
      </c>
      <c r="W79" s="31">
        <f t="shared" si="0"/>
        <v>6.9823953476543466E-2</v>
      </c>
      <c r="X79" s="31">
        <f t="shared" si="1"/>
        <v>18.886129531396307</v>
      </c>
      <c r="Y79" s="31">
        <f t="shared" si="2"/>
        <v>-0.36066188898580265</v>
      </c>
      <c r="Z79" s="31">
        <f t="shared" si="3"/>
        <v>-1.7099366106794207</v>
      </c>
      <c r="AA79" s="31">
        <f t="shared" si="4"/>
        <v>8.7391445212327454</v>
      </c>
      <c r="AB79" s="31">
        <f t="shared" si="5"/>
        <v>1.17183111300902</v>
      </c>
      <c r="AC79" s="31">
        <f t="shared" si="6"/>
        <v>5.8694711660916283</v>
      </c>
      <c r="AD79" s="31">
        <f t="shared" si="7"/>
        <v>8.0858387434582113</v>
      </c>
      <c r="AE79" s="31">
        <f t="shared" si="8"/>
        <v>11.846312909524869</v>
      </c>
      <c r="AF79" s="31">
        <f t="shared" si="9"/>
        <v>11.037206647010265</v>
      </c>
      <c r="AG79" s="31">
        <f t="shared" si="10"/>
        <v>4.4988994486835168</v>
      </c>
      <c r="AH79" s="31">
        <f t="shared" si="11"/>
        <v>10.504626552847029</v>
      </c>
      <c r="AI79" s="31">
        <f t="shared" si="12"/>
        <v>1.1084669887732872</v>
      </c>
      <c r="AJ79" s="31">
        <f t="shared" si="13"/>
        <v>5.070120017456432</v>
      </c>
      <c r="AK79" s="31">
        <f t="shared" si="14"/>
        <v>1.5532098769504614</v>
      </c>
      <c r="AL79" s="31">
        <f t="shared" si="15"/>
        <v>7.4949337604013095</v>
      </c>
      <c r="AM79" s="31">
        <f t="shared" si="16"/>
        <v>4.2703145422976263</v>
      </c>
      <c r="AN79" s="31">
        <f t="shared" si="17"/>
        <v>5.9345924991945935</v>
      </c>
      <c r="AO79" s="31">
        <f t="shared" si="18"/>
        <v>3.53208332882717</v>
      </c>
      <c r="AP79" s="23"/>
      <c r="AQ79" s="23"/>
      <c r="AR79" s="57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M79" s="57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</row>
    <row r="80" spans="1:84" s="59" customFormat="1" ht="15.75" x14ac:dyDescent="0.25">
      <c r="A80" s="44">
        <v>43435</v>
      </c>
      <c r="B80" s="33">
        <v>115.66096571972433</v>
      </c>
      <c r="C80" s="33">
        <v>64.635378267956042</v>
      </c>
      <c r="D80" s="33">
        <v>124.06166887151223</v>
      </c>
      <c r="E80" s="33">
        <v>128.48196683574034</v>
      </c>
      <c r="F80" s="33">
        <v>123.61427520642258</v>
      </c>
      <c r="G80" s="33">
        <v>122.22591029731394</v>
      </c>
      <c r="H80" s="33">
        <v>127.87450191252705</v>
      </c>
      <c r="I80" s="33">
        <v>158.79489204076495</v>
      </c>
      <c r="J80" s="33">
        <v>142.12988006128785</v>
      </c>
      <c r="K80" s="33">
        <v>144.30718476332979</v>
      </c>
      <c r="L80" s="33">
        <v>125.43479576346863</v>
      </c>
      <c r="M80" s="33">
        <v>137.06044036709562</v>
      </c>
      <c r="N80" s="33">
        <v>137.65031553484022</v>
      </c>
      <c r="O80" s="33">
        <v>120.12615267289171</v>
      </c>
      <c r="P80" s="33">
        <v>99.605011288623359</v>
      </c>
      <c r="Q80" s="33">
        <v>134.42634609218121</v>
      </c>
      <c r="R80" s="33">
        <v>114.35515171801957</v>
      </c>
      <c r="S80" s="33">
        <v>134.52365020139877</v>
      </c>
      <c r="T80" s="33">
        <v>125.19637163693439</v>
      </c>
      <c r="U80" s="23"/>
      <c r="V80" s="44">
        <v>43435</v>
      </c>
      <c r="W80" s="33">
        <f t="shared" si="0"/>
        <v>0.75277747517219495</v>
      </c>
      <c r="X80" s="33">
        <f t="shared" si="1"/>
        <v>3.887490218389118</v>
      </c>
      <c r="Y80" s="33">
        <f t="shared" si="2"/>
        <v>2.6238413427237788</v>
      </c>
      <c r="Z80" s="33">
        <f t="shared" si="3"/>
        <v>2.22151798549109</v>
      </c>
      <c r="AA80" s="33">
        <f t="shared" si="4"/>
        <v>7.9019195511905451</v>
      </c>
      <c r="AB80" s="33">
        <f t="shared" si="5"/>
        <v>0.27689336917302398</v>
      </c>
      <c r="AC80" s="33">
        <f t="shared" si="6"/>
        <v>2.3534811143969705</v>
      </c>
      <c r="AD80" s="33">
        <f t="shared" si="7"/>
        <v>7.4393965293132283</v>
      </c>
      <c r="AE80" s="33">
        <f t="shared" si="8"/>
        <v>-5.6367457640094472</v>
      </c>
      <c r="AF80" s="33">
        <f t="shared" si="9"/>
        <v>2.5922927971150216</v>
      </c>
      <c r="AG80" s="33">
        <f t="shared" si="10"/>
        <v>4.0653246978723132</v>
      </c>
      <c r="AH80" s="33">
        <f t="shared" si="11"/>
        <v>6.6836703618941868</v>
      </c>
      <c r="AI80" s="33">
        <f t="shared" si="12"/>
        <v>2.1742732136280836</v>
      </c>
      <c r="AJ80" s="33">
        <f t="shared" si="13"/>
        <v>3.5129051582913746</v>
      </c>
      <c r="AK80" s="33">
        <f t="shared" si="14"/>
        <v>2.0828736734761293</v>
      </c>
      <c r="AL80" s="33">
        <f t="shared" si="15"/>
        <v>-2.7423397458315719</v>
      </c>
      <c r="AM80" s="33">
        <f t="shared" si="16"/>
        <v>4.7913738034863513</v>
      </c>
      <c r="AN80" s="33">
        <f t="shared" si="17"/>
        <v>3.9032504783512252</v>
      </c>
      <c r="AO80" s="33">
        <f t="shared" si="18"/>
        <v>2.1523075415038022</v>
      </c>
      <c r="AP80" s="23"/>
      <c r="AQ80" s="23"/>
      <c r="AR80" s="57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M80" s="57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</row>
    <row r="81" spans="1:84" s="59" customFormat="1" ht="15.75" x14ac:dyDescent="0.25">
      <c r="A81" s="45">
        <v>43466</v>
      </c>
      <c r="B81" s="35">
        <v>120.94690200523472</v>
      </c>
      <c r="C81" s="35">
        <v>63.91804951769732</v>
      </c>
      <c r="D81" s="35">
        <v>122.59486748589106</v>
      </c>
      <c r="E81" s="35">
        <v>125.87518875635928</v>
      </c>
      <c r="F81" s="35">
        <v>107.73824187621973</v>
      </c>
      <c r="G81" s="35">
        <v>120.18625341935218</v>
      </c>
      <c r="H81" s="35">
        <v>121.6182684688561</v>
      </c>
      <c r="I81" s="35">
        <v>122.17731041150797</v>
      </c>
      <c r="J81" s="35">
        <v>132.32308773953702</v>
      </c>
      <c r="K81" s="35">
        <v>149.12151964130965</v>
      </c>
      <c r="L81" s="35">
        <v>124.28288772605893</v>
      </c>
      <c r="M81" s="35">
        <v>115.27405055713722</v>
      </c>
      <c r="N81" s="35">
        <v>119.60472658865272</v>
      </c>
      <c r="O81" s="35">
        <v>117.03548086569961</v>
      </c>
      <c r="P81" s="35">
        <v>111.80437801665383</v>
      </c>
      <c r="Q81" s="35">
        <v>124.53098097302876</v>
      </c>
      <c r="R81" s="35">
        <v>121.21821743024178</v>
      </c>
      <c r="S81" s="35">
        <v>134.26834440011444</v>
      </c>
      <c r="T81" s="35">
        <v>122.07887800169698</v>
      </c>
      <c r="U81" s="23"/>
      <c r="V81" s="45">
        <v>43466</v>
      </c>
      <c r="W81" s="35">
        <f t="shared" si="0"/>
        <v>3.4514053203429143</v>
      </c>
      <c r="X81" s="35">
        <f t="shared" si="1"/>
        <v>-1.1376829657580174</v>
      </c>
      <c r="Y81" s="35">
        <f t="shared" si="2"/>
        <v>3.1053333044853417</v>
      </c>
      <c r="Z81" s="35">
        <f t="shared" si="3"/>
        <v>0.44967308962509378</v>
      </c>
      <c r="AA81" s="35">
        <f t="shared" si="4"/>
        <v>4.6066697734192417</v>
      </c>
      <c r="AB81" s="35">
        <f t="shared" si="5"/>
        <v>2.1292213501805861</v>
      </c>
      <c r="AC81" s="35">
        <f t="shared" si="6"/>
        <v>4.1955774365988674</v>
      </c>
      <c r="AD81" s="35">
        <f t="shared" si="7"/>
        <v>5.6745734490024375</v>
      </c>
      <c r="AE81" s="35">
        <f t="shared" si="8"/>
        <v>17.084814752538136</v>
      </c>
      <c r="AF81" s="35">
        <f t="shared" si="9"/>
        <v>1.0071875637030985</v>
      </c>
      <c r="AG81" s="35">
        <f t="shared" si="10"/>
        <v>4.6041860048814414</v>
      </c>
      <c r="AH81" s="35">
        <f t="shared" si="11"/>
        <v>5.6718229202913193</v>
      </c>
      <c r="AI81" s="35">
        <f t="shared" si="12"/>
        <v>2.917469720639815</v>
      </c>
      <c r="AJ81" s="35">
        <f t="shared" si="13"/>
        <v>3.7178559521965298</v>
      </c>
      <c r="AK81" s="35">
        <f t="shared" si="14"/>
        <v>2.4556963084390731</v>
      </c>
      <c r="AL81" s="35">
        <f t="shared" si="15"/>
        <v>-2.3496644580940256</v>
      </c>
      <c r="AM81" s="35">
        <f t="shared" si="16"/>
        <v>3.5111323328270458</v>
      </c>
      <c r="AN81" s="35">
        <f t="shared" si="17"/>
        <v>5.5342112799785923</v>
      </c>
      <c r="AO81" s="35">
        <f t="shared" si="18"/>
        <v>3.677350632827725</v>
      </c>
      <c r="AP81" s="23"/>
      <c r="AQ81" s="23"/>
      <c r="AR81" s="57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M81" s="57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</row>
    <row r="82" spans="1:84" s="59" customFormat="1" ht="15.75" x14ac:dyDescent="0.25">
      <c r="A82" s="40">
        <v>43497</v>
      </c>
      <c r="B82" s="27">
        <v>126.15587735489788</v>
      </c>
      <c r="C82" s="27">
        <v>64.806210017851839</v>
      </c>
      <c r="D82" s="27">
        <v>121.52405530519037</v>
      </c>
      <c r="E82" s="27">
        <v>119.96150751027375</v>
      </c>
      <c r="F82" s="27">
        <v>121.16320821129659</v>
      </c>
      <c r="G82" s="27">
        <v>119.21711296712303</v>
      </c>
      <c r="H82" s="27">
        <v>120.15796432299854</v>
      </c>
      <c r="I82" s="27">
        <v>118.1242503835804</v>
      </c>
      <c r="J82" s="27">
        <v>121.16295684160669</v>
      </c>
      <c r="K82" s="27">
        <v>135.91539444344386</v>
      </c>
      <c r="L82" s="27">
        <v>123.91371709101544</v>
      </c>
      <c r="M82" s="27">
        <v>116.73101921497684</v>
      </c>
      <c r="N82" s="27">
        <v>121.51596889468694</v>
      </c>
      <c r="O82" s="27">
        <v>120.54273112052837</v>
      </c>
      <c r="P82" s="27">
        <v>128.04197377893286</v>
      </c>
      <c r="Q82" s="27">
        <v>130.8883316443877</v>
      </c>
      <c r="R82" s="27">
        <v>118.20631875149203</v>
      </c>
      <c r="S82" s="27">
        <v>133.26085083053434</v>
      </c>
      <c r="T82" s="27">
        <v>122.75828880000972</v>
      </c>
      <c r="U82" s="23"/>
      <c r="V82" s="40">
        <v>43497</v>
      </c>
      <c r="W82" s="27">
        <f t="shared" si="0"/>
        <v>2.6373522681775228</v>
      </c>
      <c r="X82" s="27">
        <f t="shared" si="1"/>
        <v>1.840707374874853</v>
      </c>
      <c r="Y82" s="27">
        <f t="shared" si="2"/>
        <v>2.7709728169722325</v>
      </c>
      <c r="Z82" s="27">
        <f t="shared" si="3"/>
        <v>-2.9731204116249899</v>
      </c>
      <c r="AA82" s="27">
        <f t="shared" si="4"/>
        <v>11.201307500907419</v>
      </c>
      <c r="AB82" s="27">
        <f t="shared" si="5"/>
        <v>4.3871584682989351</v>
      </c>
      <c r="AC82" s="27">
        <f t="shared" si="6"/>
        <v>3.0117651279714295</v>
      </c>
      <c r="AD82" s="27">
        <f t="shared" si="7"/>
        <v>8.3148444464468838</v>
      </c>
      <c r="AE82" s="27">
        <f t="shared" si="8"/>
        <v>6.7174798244452205</v>
      </c>
      <c r="AF82" s="27">
        <f t="shared" si="9"/>
        <v>6.2818582333676716</v>
      </c>
      <c r="AG82" s="27">
        <f t="shared" si="10"/>
        <v>4.5367844535667956</v>
      </c>
      <c r="AH82" s="27">
        <f t="shared" si="11"/>
        <v>5.5774346592067872</v>
      </c>
      <c r="AI82" s="27">
        <f t="shared" si="12"/>
        <v>4.7612093796598316</v>
      </c>
      <c r="AJ82" s="27">
        <f t="shared" si="13"/>
        <v>1.9313650403566101</v>
      </c>
      <c r="AK82" s="27">
        <f t="shared" si="14"/>
        <v>0.4900689238889413</v>
      </c>
      <c r="AL82" s="27">
        <f t="shared" si="15"/>
        <v>3.6266374883857395</v>
      </c>
      <c r="AM82" s="27">
        <f t="shared" si="16"/>
        <v>3.5146274432580071</v>
      </c>
      <c r="AN82" s="27">
        <f t="shared" si="17"/>
        <v>8.6414493245566888</v>
      </c>
      <c r="AO82" s="27">
        <f t="shared" si="18"/>
        <v>4.2316665163286729</v>
      </c>
      <c r="AP82" s="23"/>
      <c r="AQ82" s="23"/>
      <c r="AR82" s="57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M82" s="57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</row>
    <row r="83" spans="1:84" s="59" customFormat="1" ht="15.75" x14ac:dyDescent="0.25">
      <c r="A83" s="40">
        <v>43525</v>
      </c>
      <c r="B83" s="27">
        <v>132.08353940303968</v>
      </c>
      <c r="C83" s="27">
        <v>65.237030696889747</v>
      </c>
      <c r="D83" s="27">
        <v>126.72258159439532</v>
      </c>
      <c r="E83" s="27">
        <v>123.65132945491533</v>
      </c>
      <c r="F83" s="27">
        <v>115.14918049841326</v>
      </c>
      <c r="G83" s="27">
        <v>120.63103597472454</v>
      </c>
      <c r="H83" s="27">
        <v>122.7345571291811</v>
      </c>
      <c r="I83" s="27">
        <v>134.62053812214054</v>
      </c>
      <c r="J83" s="27">
        <v>123.2058155766596</v>
      </c>
      <c r="K83" s="27">
        <v>139.35677113855147</v>
      </c>
      <c r="L83" s="27">
        <v>125.12031626462662</v>
      </c>
      <c r="M83" s="27">
        <v>119.96039752131372</v>
      </c>
      <c r="N83" s="27">
        <v>128.93090809684679</v>
      </c>
      <c r="O83" s="27">
        <v>122.1178367948833</v>
      </c>
      <c r="P83" s="27">
        <v>130.05198744777613</v>
      </c>
      <c r="Q83" s="27">
        <v>137.58006715762593</v>
      </c>
      <c r="R83" s="27">
        <v>124.2959165163025</v>
      </c>
      <c r="S83" s="27">
        <v>135.62186173654595</v>
      </c>
      <c r="T83" s="27">
        <v>126.04754197809122</v>
      </c>
      <c r="U83" s="23"/>
      <c r="V83" s="40">
        <v>43525</v>
      </c>
      <c r="W83" s="27">
        <f t="shared" si="0"/>
        <v>2.1560008096588348</v>
      </c>
      <c r="X83" s="27">
        <f t="shared" si="1"/>
        <v>1.2717213912767988</v>
      </c>
      <c r="Y83" s="27">
        <f t="shared" si="2"/>
        <v>0.83168648405896306</v>
      </c>
      <c r="Z83" s="27">
        <f t="shared" si="3"/>
        <v>-1.24632946710868</v>
      </c>
      <c r="AA83" s="27">
        <f t="shared" si="4"/>
        <v>9.0803257173745209</v>
      </c>
      <c r="AB83" s="27">
        <f t="shared" si="5"/>
        <v>4.7043549418042403</v>
      </c>
      <c r="AC83" s="27">
        <f t="shared" si="6"/>
        <v>1.9469955064274558</v>
      </c>
      <c r="AD83" s="27">
        <f t="shared" si="7"/>
        <v>2.457743897390813</v>
      </c>
      <c r="AE83" s="27">
        <f t="shared" si="8"/>
        <v>1.6196211326342933</v>
      </c>
      <c r="AF83" s="27">
        <f t="shared" si="9"/>
        <v>7.1767916937127438</v>
      </c>
      <c r="AG83" s="27">
        <f t="shared" si="10"/>
        <v>4.1868204841688765</v>
      </c>
      <c r="AH83" s="27">
        <f t="shared" si="11"/>
        <v>3.8298502946109778</v>
      </c>
      <c r="AI83" s="27">
        <f t="shared" si="12"/>
        <v>4.7162486078049994</v>
      </c>
      <c r="AJ83" s="27">
        <f t="shared" si="13"/>
        <v>1.6976321631046574</v>
      </c>
      <c r="AK83" s="27">
        <f t="shared" si="14"/>
        <v>0.98994298293919769</v>
      </c>
      <c r="AL83" s="27">
        <f t="shared" si="15"/>
        <v>3.071769858772754</v>
      </c>
      <c r="AM83" s="27">
        <f t="shared" si="16"/>
        <v>3.3539708054207011</v>
      </c>
      <c r="AN83" s="27">
        <f t="shared" si="17"/>
        <v>10.038797765286915</v>
      </c>
      <c r="AO83" s="27">
        <f t="shared" si="18"/>
        <v>3.5101235729916027</v>
      </c>
      <c r="AP83" s="23"/>
      <c r="AQ83" s="23"/>
      <c r="AR83" s="57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M83" s="57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</row>
    <row r="84" spans="1:84" s="59" customFormat="1" ht="15.75" x14ac:dyDescent="0.25">
      <c r="A84" s="40">
        <v>43556</v>
      </c>
      <c r="B84" s="27">
        <v>116.67744279221823</v>
      </c>
      <c r="C84" s="27">
        <v>68.148452138824666</v>
      </c>
      <c r="D84" s="27">
        <v>124.01878850563335</v>
      </c>
      <c r="E84" s="27">
        <v>119.477171368573</v>
      </c>
      <c r="F84" s="27">
        <v>130.84470745617807</v>
      </c>
      <c r="G84" s="27">
        <v>121.2452494660873</v>
      </c>
      <c r="H84" s="27">
        <v>121.28464318580231</v>
      </c>
      <c r="I84" s="27">
        <v>133.03492638329089</v>
      </c>
      <c r="J84" s="27">
        <v>127.77609639730041</v>
      </c>
      <c r="K84" s="27">
        <v>140.60176918685235</v>
      </c>
      <c r="L84" s="27">
        <v>125.6405909938847</v>
      </c>
      <c r="M84" s="27">
        <v>125.51632591727153</v>
      </c>
      <c r="N84" s="27">
        <v>121.64961032994395</v>
      </c>
      <c r="O84" s="27">
        <v>121.62593314990285</v>
      </c>
      <c r="P84" s="27">
        <v>113.44397257595625</v>
      </c>
      <c r="Q84" s="27">
        <v>131.23336952508728</v>
      </c>
      <c r="R84" s="27">
        <v>121.74627950635495</v>
      </c>
      <c r="S84" s="27">
        <v>136.73473262503308</v>
      </c>
      <c r="T84" s="27">
        <v>123.95302544566059</v>
      </c>
      <c r="U84" s="23"/>
      <c r="V84" s="40">
        <v>43556</v>
      </c>
      <c r="W84" s="27">
        <f t="shared" si="0"/>
        <v>2.3481470889663569E-3</v>
      </c>
      <c r="X84" s="27">
        <f t="shared" si="1"/>
        <v>-1.3651872067978701</v>
      </c>
      <c r="Y84" s="27">
        <f t="shared" si="2"/>
        <v>2.1229139602299227</v>
      </c>
      <c r="Z84" s="27">
        <f t="shared" si="3"/>
        <v>2.0858666719611989</v>
      </c>
      <c r="AA84" s="27">
        <f t="shared" si="4"/>
        <v>18.745758412613171</v>
      </c>
      <c r="AB84" s="27">
        <f t="shared" si="5"/>
        <v>3.7978172375334083</v>
      </c>
      <c r="AC84" s="27">
        <f t="shared" si="6"/>
        <v>0.56159908131678549</v>
      </c>
      <c r="AD84" s="27">
        <f t="shared" si="7"/>
        <v>11.37912342084644</v>
      </c>
      <c r="AE84" s="27">
        <f t="shared" si="8"/>
        <v>0.56304325635625219</v>
      </c>
      <c r="AF84" s="27">
        <f t="shared" si="9"/>
        <v>6.7469236242436779</v>
      </c>
      <c r="AG84" s="27">
        <f t="shared" si="10"/>
        <v>4.08459374973134</v>
      </c>
      <c r="AH84" s="27">
        <f t="shared" si="11"/>
        <v>5.0901663388461742</v>
      </c>
      <c r="AI84" s="27">
        <f t="shared" si="12"/>
        <v>-0.17783719159329792</v>
      </c>
      <c r="AJ84" s="27">
        <f t="shared" si="13"/>
        <v>1.681014791648721</v>
      </c>
      <c r="AK84" s="27">
        <f t="shared" si="14"/>
        <v>0.95902477111981455</v>
      </c>
      <c r="AL84" s="27">
        <f t="shared" si="15"/>
        <v>-2.0650626253568021</v>
      </c>
      <c r="AM84" s="27">
        <f t="shared" si="16"/>
        <v>0.73830947614858644</v>
      </c>
      <c r="AN84" s="27">
        <f t="shared" si="17"/>
        <v>9.7316955311887625</v>
      </c>
      <c r="AO84" s="27">
        <f t="shared" si="18"/>
        <v>3.649046870096484</v>
      </c>
      <c r="AP84" s="23"/>
      <c r="AQ84" s="23"/>
      <c r="AR84" s="57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M84" s="57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</row>
    <row r="85" spans="1:84" s="59" customFormat="1" ht="15.75" x14ac:dyDescent="0.25">
      <c r="A85" s="40">
        <v>43586</v>
      </c>
      <c r="B85" s="27">
        <v>112.44423557446498</v>
      </c>
      <c r="C85" s="27">
        <v>79.873698772569583</v>
      </c>
      <c r="D85" s="27">
        <v>124.92962617379273</v>
      </c>
      <c r="E85" s="27">
        <v>112.47413832008115</v>
      </c>
      <c r="F85" s="27">
        <v>138.20847049576861</v>
      </c>
      <c r="G85" s="27">
        <v>119.50528564016444</v>
      </c>
      <c r="H85" s="27">
        <v>121.97587475342613</v>
      </c>
      <c r="I85" s="27">
        <v>134.83341452566131</v>
      </c>
      <c r="J85" s="27">
        <v>126.83916716955399</v>
      </c>
      <c r="K85" s="27">
        <v>148.09242608481506</v>
      </c>
      <c r="L85" s="27">
        <v>126.36412174114218</v>
      </c>
      <c r="M85" s="27">
        <v>122.23539930589537</v>
      </c>
      <c r="N85" s="27">
        <v>119.9525512769161</v>
      </c>
      <c r="O85" s="27">
        <v>122.28083631631996</v>
      </c>
      <c r="P85" s="27">
        <v>105.65073544648631</v>
      </c>
      <c r="Q85" s="27">
        <v>141.57339392441745</v>
      </c>
      <c r="R85" s="27">
        <v>124.37330192924448</v>
      </c>
      <c r="S85" s="27">
        <v>134.24017586734644</v>
      </c>
      <c r="T85" s="27">
        <v>123.6725539603558</v>
      </c>
      <c r="U85" s="23"/>
      <c r="V85" s="40">
        <v>43586</v>
      </c>
      <c r="W85" s="27">
        <f t="shared" ref="W85:W86" si="19">B85/B73*100-100</f>
        <v>9.702645449796421E-2</v>
      </c>
      <c r="X85" s="27">
        <f t="shared" ref="X85:X86" si="20">C85/C73*100-100</f>
        <v>10.424755092552033</v>
      </c>
      <c r="Y85" s="27">
        <f t="shared" ref="Y85:Y86" si="21">D85/D73*100-100</f>
        <v>6.2409836329394324</v>
      </c>
      <c r="Z85" s="27">
        <f t="shared" ref="Z85:Z86" si="22">E85/E73*100-100</f>
        <v>-0.28105961158371429</v>
      </c>
      <c r="AA85" s="27">
        <f t="shared" ref="AA85:AA86" si="23">F85/F73*100-100</f>
        <v>15.233279777502247</v>
      </c>
      <c r="AB85" s="27">
        <f t="shared" ref="AB85:AB86" si="24">G85/G73*100-100</f>
        <v>2.8935186803916935</v>
      </c>
      <c r="AC85" s="27">
        <f t="shared" ref="AC85:AC86" si="25">H85/H73*100-100</f>
        <v>2.0269101771896487</v>
      </c>
      <c r="AD85" s="27">
        <f t="shared" ref="AD85:AD86" si="26">I85/I73*100-100</f>
        <v>8.8645753462545827</v>
      </c>
      <c r="AE85" s="27">
        <f t="shared" ref="AE85:AE86" si="27">J85/J73*100-100</f>
        <v>-5.8872260270179595</v>
      </c>
      <c r="AF85" s="27">
        <f t="shared" ref="AF85:AF86" si="28">K85/K73*100-100</f>
        <v>9.635244589210771</v>
      </c>
      <c r="AG85" s="27">
        <f t="shared" ref="AG85:AG86" si="29">L85/L73*100-100</f>
        <v>4.321159875736285</v>
      </c>
      <c r="AH85" s="27">
        <f t="shared" ref="AH85:AH86" si="30">M85/M73*100-100</f>
        <v>5.555498754332163</v>
      </c>
      <c r="AI85" s="27">
        <f t="shared" ref="AI85:AI86" si="31">N85/N73*100-100</f>
        <v>0.7551730170660278</v>
      </c>
      <c r="AJ85" s="27">
        <f t="shared" ref="AJ85:AJ86" si="32">O85/O73*100-100</f>
        <v>2.7909381334513768</v>
      </c>
      <c r="AK85" s="27">
        <f t="shared" ref="AK85:AK86" si="33">P85/P73*100-100</f>
        <v>0.93008896011166087</v>
      </c>
      <c r="AL85" s="27">
        <f t="shared" ref="AL85:AL86" si="34">Q85/Q73*100-100</f>
        <v>5.8471922551978537</v>
      </c>
      <c r="AM85" s="27">
        <f t="shared" ref="AM85:AM86" si="35">R85/R73*100-100</f>
        <v>4.6613530802293042</v>
      </c>
      <c r="AN85" s="27">
        <f t="shared" ref="AN85:AN86" si="36">S85/S73*100-100</f>
        <v>8.0699279515146145</v>
      </c>
      <c r="AO85" s="27">
        <f t="shared" ref="AO85:AO86" si="37">T85/T73*100-100</f>
        <v>4.1761108418121751</v>
      </c>
      <c r="AP85" s="23"/>
      <c r="AQ85" s="23"/>
      <c r="AR85" s="57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M85" s="57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</row>
    <row r="86" spans="1:84" s="59" customFormat="1" ht="15.75" x14ac:dyDescent="0.25">
      <c r="A86" s="40">
        <v>43617</v>
      </c>
      <c r="B86" s="27">
        <v>107.41985269858968</v>
      </c>
      <c r="C86" s="27">
        <v>65.213159324511651</v>
      </c>
      <c r="D86" s="27">
        <v>117.20131867057682</v>
      </c>
      <c r="E86" s="27">
        <v>109.45320006594018</v>
      </c>
      <c r="F86" s="27">
        <v>130.93467210095477</v>
      </c>
      <c r="G86" s="27">
        <v>117.85577241029415</v>
      </c>
      <c r="H86" s="27">
        <v>118.01342254740233</v>
      </c>
      <c r="I86" s="27">
        <v>136.41446129289315</v>
      </c>
      <c r="J86" s="27">
        <v>123.8538781553397</v>
      </c>
      <c r="K86" s="27">
        <v>143.1785768531596</v>
      </c>
      <c r="L86" s="27">
        <v>126.5258048989721</v>
      </c>
      <c r="M86" s="27">
        <v>118.28239897914764</v>
      </c>
      <c r="N86" s="27">
        <v>119.46880572441383</v>
      </c>
      <c r="O86" s="27">
        <v>122.74156139662904</v>
      </c>
      <c r="P86" s="27">
        <v>105.71217230538558</v>
      </c>
      <c r="Q86" s="27">
        <v>138.70298499102961</v>
      </c>
      <c r="R86" s="27">
        <v>121.50978094601427</v>
      </c>
      <c r="S86" s="27">
        <v>131.751208070893</v>
      </c>
      <c r="T86" s="27">
        <v>120.45110930918501</v>
      </c>
      <c r="U86" s="23"/>
      <c r="V86" s="40">
        <v>43617</v>
      </c>
      <c r="W86" s="27">
        <f t="shared" si="19"/>
        <v>0.42582668513195188</v>
      </c>
      <c r="X86" s="27">
        <f t="shared" si="20"/>
        <v>-3.4403318301704502</v>
      </c>
      <c r="Y86" s="27">
        <f t="shared" si="21"/>
        <v>3.363099027715279</v>
      </c>
      <c r="Z86" s="27">
        <f t="shared" si="22"/>
        <v>-9.8973782982921676</v>
      </c>
      <c r="AA86" s="27">
        <f t="shared" si="23"/>
        <v>9.4132328911064747</v>
      </c>
      <c r="AB86" s="27">
        <f t="shared" si="24"/>
        <v>2.4449232958652374</v>
      </c>
      <c r="AC86" s="27">
        <f t="shared" si="25"/>
        <v>1.7340158001096313</v>
      </c>
      <c r="AD86" s="27">
        <f t="shared" si="26"/>
        <v>11.559570701094415</v>
      </c>
      <c r="AE86" s="27">
        <f t="shared" si="27"/>
        <v>5.5051372614791205</v>
      </c>
      <c r="AF86" s="27">
        <f t="shared" si="28"/>
        <v>9.3359756499993267</v>
      </c>
      <c r="AG86" s="27">
        <f t="shared" si="29"/>
        <v>4.4837442512736203</v>
      </c>
      <c r="AH86" s="27">
        <f t="shared" si="30"/>
        <v>4.571167644643694</v>
      </c>
      <c r="AI86" s="27">
        <f t="shared" si="31"/>
        <v>3.4877503567294781</v>
      </c>
      <c r="AJ86" s="27">
        <f t="shared" si="32"/>
        <v>3.3250928099128458</v>
      </c>
      <c r="AK86" s="27">
        <f t="shared" si="33"/>
        <v>1.1279475392864953</v>
      </c>
      <c r="AL86" s="27">
        <f t="shared" si="34"/>
        <v>-2.2769336342953608</v>
      </c>
      <c r="AM86" s="27">
        <f t="shared" si="35"/>
        <v>4.7836812976310199</v>
      </c>
      <c r="AN86" s="27">
        <f t="shared" si="36"/>
        <v>6.5718879584807439</v>
      </c>
      <c r="AO86" s="27">
        <f t="shared" si="37"/>
        <v>3.5253810856142138</v>
      </c>
      <c r="AP86" s="23"/>
      <c r="AQ86" s="23"/>
      <c r="AR86" s="57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M86" s="57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</row>
    <row r="87" spans="1:84" s="59" customFormat="1" ht="15.75" x14ac:dyDescent="0.25">
      <c r="A87" s="40">
        <v>43647</v>
      </c>
      <c r="B87" s="27">
        <v>108.72511736843374</v>
      </c>
      <c r="C87" s="27">
        <v>75.702080565914372</v>
      </c>
      <c r="D87" s="27">
        <v>121.55087049703272</v>
      </c>
      <c r="E87" s="27">
        <v>103.39859123894011</v>
      </c>
      <c r="F87" s="27">
        <v>133.3351060538005</v>
      </c>
      <c r="G87" s="27">
        <v>119.05600100134167</v>
      </c>
      <c r="H87" s="27">
        <v>119.16331425832621</v>
      </c>
      <c r="I87" s="27">
        <v>141.0804849192329</v>
      </c>
      <c r="J87" s="27">
        <v>129.60254047090868</v>
      </c>
      <c r="K87" s="27">
        <v>146.83884301196974</v>
      </c>
      <c r="L87" s="27">
        <v>127.18836854044035</v>
      </c>
      <c r="M87" s="27">
        <v>124.52266163592556</v>
      </c>
      <c r="N87" s="27">
        <v>120.16579515474169</v>
      </c>
      <c r="O87" s="27">
        <v>123.17058408423729</v>
      </c>
      <c r="P87" s="27">
        <v>115.3007411680242</v>
      </c>
      <c r="Q87" s="27">
        <v>144.55137809010435</v>
      </c>
      <c r="R87" s="27">
        <v>120.61167378269941</v>
      </c>
      <c r="S87" s="27">
        <v>133.01304077108233</v>
      </c>
      <c r="T87" s="27">
        <v>122.93182896965213</v>
      </c>
      <c r="U87" s="23"/>
      <c r="V87" s="40">
        <v>43647</v>
      </c>
      <c r="W87" s="27">
        <f t="shared" ref="W87:W89" si="38">B87/B75*100-100</f>
        <v>2.6545047894193772</v>
      </c>
      <c r="X87" s="27">
        <f t="shared" ref="X87:X89" si="39">C87/C75*100-100</f>
        <v>6.3803300554707363</v>
      </c>
      <c r="Y87" s="27">
        <f t="shared" ref="Y87:Y89" si="40">D87/D75*100-100</f>
        <v>4.7344638080384982</v>
      </c>
      <c r="Z87" s="27">
        <f t="shared" ref="Z87:Z89" si="41">E87/E75*100-100</f>
        <v>-12.296808448525994</v>
      </c>
      <c r="AA87" s="27">
        <f t="shared" ref="AA87:AA89" si="42">F87/F75*100-100</f>
        <v>8.3841031913623283</v>
      </c>
      <c r="AB87" s="27">
        <f t="shared" ref="AB87:AB89" si="43">G87/G75*100-100</f>
        <v>2.9035510110357166</v>
      </c>
      <c r="AC87" s="27">
        <f t="shared" ref="AC87:AC89" si="44">H87/H75*100-100</f>
        <v>2.2770831361359285</v>
      </c>
      <c r="AD87" s="27">
        <f t="shared" ref="AD87:AD89" si="45">I87/I75*100-100</f>
        <v>6.7995129365315989</v>
      </c>
      <c r="AE87" s="27">
        <f t="shared" ref="AE87:AE89" si="46">J87/J75*100-100</f>
        <v>6.1262656612788362</v>
      </c>
      <c r="AF87" s="27">
        <f t="shared" ref="AF87:AF89" si="47">K87/K75*100-100</f>
        <v>8.4936230309937031</v>
      </c>
      <c r="AG87" s="27">
        <f t="shared" ref="AG87:AG89" si="48">L87/L75*100-100</f>
        <v>4.4958157152197487</v>
      </c>
      <c r="AH87" s="27">
        <f t="shared" ref="AH87:AH89" si="49">M87/M75*100-100</f>
        <v>4.048253436829242</v>
      </c>
      <c r="AI87" s="27">
        <f t="shared" ref="AI87:AI89" si="50">N87/N75*100-100</f>
        <v>5.570950741525138</v>
      </c>
      <c r="AJ87" s="27">
        <f t="shared" ref="AJ87:AJ89" si="51">O87/O75*100-100</f>
        <v>3.4772060990189431</v>
      </c>
      <c r="AK87" s="27">
        <f t="shared" ref="AK87:AK89" si="52">P87/P75*100-100</f>
        <v>1.6306009450756846</v>
      </c>
      <c r="AL87" s="27">
        <f t="shared" ref="AL87:AL89" si="53">Q87/Q75*100-100</f>
        <v>4.6681082963801828</v>
      </c>
      <c r="AM87" s="27">
        <f t="shared" ref="AM87:AM89" si="54">R87/R75*100-100</f>
        <v>0.62193911165506677</v>
      </c>
      <c r="AN87" s="27">
        <f t="shared" ref="AN87:AN89" si="55">S87/S75*100-100</f>
        <v>7.1346597569355055</v>
      </c>
      <c r="AO87" s="27">
        <f t="shared" ref="AO87:AO89" si="56">T87/T75*100-100</f>
        <v>3.9812954850312963</v>
      </c>
      <c r="AP87" s="23"/>
      <c r="AQ87" s="23"/>
      <c r="AR87" s="57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M87" s="57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</row>
    <row r="88" spans="1:84" s="59" customFormat="1" ht="15.75" x14ac:dyDescent="0.25">
      <c r="A88" s="40">
        <v>43678</v>
      </c>
      <c r="B88" s="27">
        <v>111.72886965660767</v>
      </c>
      <c r="C88" s="27">
        <v>74.50291545896124</v>
      </c>
      <c r="D88" s="27">
        <v>116.58453658101681</v>
      </c>
      <c r="E88" s="27">
        <v>104.612093345947</v>
      </c>
      <c r="F88" s="27">
        <v>134.31777735640139</v>
      </c>
      <c r="G88" s="27">
        <v>120.95651226655932</v>
      </c>
      <c r="H88" s="27">
        <v>120.07965015495796</v>
      </c>
      <c r="I88" s="27">
        <v>135.19573299307788</v>
      </c>
      <c r="J88" s="27">
        <v>124.14378009085932</v>
      </c>
      <c r="K88" s="27">
        <v>140.76735242208181</v>
      </c>
      <c r="L88" s="27">
        <v>127.17067354024907</v>
      </c>
      <c r="M88" s="27">
        <v>121.13241410531067</v>
      </c>
      <c r="N88" s="27">
        <v>110.08542949690204</v>
      </c>
      <c r="O88" s="27">
        <v>123.31031067490659</v>
      </c>
      <c r="P88" s="27">
        <v>115.94111858719775</v>
      </c>
      <c r="Q88" s="27">
        <v>143.3430396607408</v>
      </c>
      <c r="R88" s="27">
        <v>119.09811086798737</v>
      </c>
      <c r="S88" s="27">
        <v>133.0822326002839</v>
      </c>
      <c r="T88" s="27">
        <v>121.93672245111892</v>
      </c>
      <c r="U88" s="23"/>
      <c r="V88" s="40">
        <v>43678</v>
      </c>
      <c r="W88" s="27">
        <f t="shared" si="38"/>
        <v>0.93466040541380835</v>
      </c>
      <c r="X88" s="27">
        <f t="shared" si="39"/>
        <v>7.3839923894600616</v>
      </c>
      <c r="Y88" s="27">
        <f t="shared" si="40"/>
        <v>2.0426720866486363</v>
      </c>
      <c r="Z88" s="27">
        <f t="shared" si="41"/>
        <v>-10.40949576377362</v>
      </c>
      <c r="AA88" s="27">
        <f t="shared" si="42"/>
        <v>5.3475915061370642</v>
      </c>
      <c r="AB88" s="27">
        <f t="shared" si="43"/>
        <v>3.6877377436711214</v>
      </c>
      <c r="AC88" s="27">
        <f t="shared" si="44"/>
        <v>2.630198745107748</v>
      </c>
      <c r="AD88" s="27">
        <f t="shared" si="45"/>
        <v>8.997333151573244</v>
      </c>
      <c r="AE88" s="27">
        <f t="shared" si="46"/>
        <v>5.82998962478311</v>
      </c>
      <c r="AF88" s="27">
        <f t="shared" si="47"/>
        <v>8.8393675049662335</v>
      </c>
      <c r="AG88" s="27">
        <f t="shared" si="48"/>
        <v>4.3011475948133011</v>
      </c>
      <c r="AH88" s="27">
        <f t="shared" si="49"/>
        <v>2.4648986639823676</v>
      </c>
      <c r="AI88" s="27">
        <f t="shared" si="50"/>
        <v>-0.28884935578074078</v>
      </c>
      <c r="AJ88" s="27">
        <f t="shared" si="51"/>
        <v>3.7328875682499216</v>
      </c>
      <c r="AK88" s="27">
        <f t="shared" si="52"/>
        <v>1.8071873046872042</v>
      </c>
      <c r="AL88" s="27">
        <f t="shared" si="53"/>
        <v>5.3586160294609044</v>
      </c>
      <c r="AM88" s="27">
        <f t="shared" si="54"/>
        <v>-1.0562589040548716</v>
      </c>
      <c r="AN88" s="27">
        <f t="shared" si="55"/>
        <v>7.5073031738803309</v>
      </c>
      <c r="AO88" s="27">
        <f t="shared" si="56"/>
        <v>3.2968440871422331</v>
      </c>
      <c r="AP88" s="23"/>
      <c r="AQ88" s="23"/>
      <c r="AR88" s="57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M88" s="57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</row>
    <row r="89" spans="1:84" s="59" customFormat="1" ht="15.75" x14ac:dyDescent="0.25">
      <c r="A89" s="40">
        <v>43709</v>
      </c>
      <c r="B89" s="27">
        <v>106.29006288884926</v>
      </c>
      <c r="C89" s="27">
        <v>70.779444109039801</v>
      </c>
      <c r="D89" s="27">
        <v>111.57878685202151</v>
      </c>
      <c r="E89" s="27">
        <v>110.10426875389315</v>
      </c>
      <c r="F89" s="27">
        <v>136.98408599724419</v>
      </c>
      <c r="G89" s="27">
        <v>121.83847250550258</v>
      </c>
      <c r="H89" s="27">
        <v>123.59739658400767</v>
      </c>
      <c r="I89" s="27">
        <v>128.76133991447333</v>
      </c>
      <c r="J89" s="27">
        <v>121.3232173530939</v>
      </c>
      <c r="K89" s="27">
        <v>145.10996487378665</v>
      </c>
      <c r="L89" s="27">
        <v>127.61954780354594</v>
      </c>
      <c r="M89" s="27">
        <v>117.68656787831529</v>
      </c>
      <c r="N89" s="27">
        <v>120.94337897050826</v>
      </c>
      <c r="O89" s="27">
        <v>123.16413689220384</v>
      </c>
      <c r="P89" s="27">
        <v>107.79149882056925</v>
      </c>
      <c r="Q89" s="27">
        <v>140.24598166508903</v>
      </c>
      <c r="R89" s="27">
        <v>118.18807651164552</v>
      </c>
      <c r="S89" s="27">
        <v>132.62792794169241</v>
      </c>
      <c r="T89" s="27">
        <v>120.78412336013226</v>
      </c>
      <c r="U89" s="23"/>
      <c r="V89" s="40">
        <v>43709</v>
      </c>
      <c r="W89" s="27">
        <f t="shared" si="38"/>
        <v>0.52542333794403362</v>
      </c>
      <c r="X89" s="27">
        <f t="shared" si="39"/>
        <v>2.799144202671684</v>
      </c>
      <c r="Y89" s="27">
        <f t="shared" si="40"/>
        <v>3.3739160877287873</v>
      </c>
      <c r="Z89" s="27">
        <f t="shared" si="41"/>
        <v>-5.3149141040066468</v>
      </c>
      <c r="AA89" s="27">
        <f t="shared" si="42"/>
        <v>15.537986087906901</v>
      </c>
      <c r="AB89" s="27">
        <f t="shared" si="43"/>
        <v>4.0892210613804565</v>
      </c>
      <c r="AC89" s="27">
        <f t="shared" si="44"/>
        <v>4.4821559618098945</v>
      </c>
      <c r="AD89" s="27">
        <f t="shared" si="45"/>
        <v>3.4670168030227728</v>
      </c>
      <c r="AE89" s="27">
        <f t="shared" si="46"/>
        <v>6.1002697298250865</v>
      </c>
      <c r="AF89" s="27">
        <f t="shared" si="47"/>
        <v>8.8367100871600286</v>
      </c>
      <c r="AG89" s="27">
        <f t="shared" si="48"/>
        <v>4.5207191393737531</v>
      </c>
      <c r="AH89" s="27">
        <f t="shared" si="49"/>
        <v>3.1552704670694283</v>
      </c>
      <c r="AI89" s="27">
        <f t="shared" si="50"/>
        <v>7.5934771750244607</v>
      </c>
      <c r="AJ89" s="27">
        <f t="shared" si="51"/>
        <v>3.3846849789180169</v>
      </c>
      <c r="AK89" s="27">
        <f t="shared" si="52"/>
        <v>1.7788474300139256</v>
      </c>
      <c r="AL89" s="27">
        <f t="shared" si="53"/>
        <v>8.8295106888378996</v>
      </c>
      <c r="AM89" s="27">
        <f t="shared" si="54"/>
        <v>4.394768788768431</v>
      </c>
      <c r="AN89" s="27">
        <f t="shared" si="55"/>
        <v>7.7136296475573687</v>
      </c>
      <c r="AO89" s="27">
        <f t="shared" si="56"/>
        <v>4.6448378317505359</v>
      </c>
      <c r="AP89" s="23"/>
      <c r="AQ89" s="23"/>
      <c r="AR89" s="57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M89" s="57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</row>
    <row r="90" spans="1:84" s="59" customFormat="1" ht="15.75" x14ac:dyDescent="0.25">
      <c r="A90" s="40">
        <v>43739</v>
      </c>
      <c r="B90" s="27">
        <v>106.1120367373905</v>
      </c>
      <c r="C90" s="27">
        <v>72.33910367838935</v>
      </c>
      <c r="D90" s="27">
        <v>117.4024864780349</v>
      </c>
      <c r="E90" s="27">
        <v>131.75400210009465</v>
      </c>
      <c r="F90" s="27">
        <v>128.86962478794896</v>
      </c>
      <c r="G90" s="27">
        <v>124.52443159688937</v>
      </c>
      <c r="H90" s="27">
        <v>126.33222639616359</v>
      </c>
      <c r="I90" s="27">
        <v>137.82807408157905</v>
      </c>
      <c r="J90" s="27">
        <v>131.38867808870819</v>
      </c>
      <c r="K90" s="27">
        <v>147.76712390506773</v>
      </c>
      <c r="L90" s="27">
        <v>129.10982540306458</v>
      </c>
      <c r="M90" s="27">
        <v>129.11217158146474</v>
      </c>
      <c r="N90" s="27">
        <v>123.31314999190018</v>
      </c>
      <c r="O90" s="27">
        <v>122.16093895383449</v>
      </c>
      <c r="P90" s="27">
        <v>92.140948886826976</v>
      </c>
      <c r="Q90" s="27">
        <v>143.48565375760592</v>
      </c>
      <c r="R90" s="27">
        <v>119.59599463256187</v>
      </c>
      <c r="S90" s="27">
        <v>135.7490207273238</v>
      </c>
      <c r="T90" s="27">
        <v>122.98752751416892</v>
      </c>
      <c r="U90" s="23"/>
      <c r="V90" s="40">
        <v>43739</v>
      </c>
      <c r="W90" s="27">
        <f t="shared" ref="W90:W92" si="57">B90/B78*100-100</f>
        <v>2.1668894132196357</v>
      </c>
      <c r="X90" s="27">
        <f t="shared" ref="X90:X92" si="58">C90/C78*100-100</f>
        <v>10.857558072789629</v>
      </c>
      <c r="Y90" s="27">
        <f t="shared" ref="Y90:Y92" si="59">D90/D78*100-100</f>
        <v>3.3695807366476345</v>
      </c>
      <c r="Z90" s="27">
        <f t="shared" ref="Z90:Z92" si="60">E90/E78*100-100</f>
        <v>7.540590086387283</v>
      </c>
      <c r="AA90" s="27">
        <f t="shared" ref="AA90:AA92" si="61">F90/F78*100-100</f>
        <v>1.2800477809591086</v>
      </c>
      <c r="AB90" s="27">
        <f t="shared" ref="AB90:AB92" si="62">G90/G78*100-100</f>
        <v>4.2144668573998558</v>
      </c>
      <c r="AC90" s="27">
        <f t="shared" ref="AC90:AC92" si="63">H90/H78*100-100</f>
        <v>4.0333827580181918</v>
      </c>
      <c r="AD90" s="27">
        <f t="shared" ref="AD90:AD92" si="64">I90/I78*100-100</f>
        <v>3.5751949634076965</v>
      </c>
      <c r="AE90" s="27">
        <f t="shared" ref="AE90:AE92" si="65">J90/J78*100-100</f>
        <v>9.1077679197126002</v>
      </c>
      <c r="AF90" s="27">
        <f t="shared" ref="AF90:AF92" si="66">K90/K78*100-100</f>
        <v>11.491426496826392</v>
      </c>
      <c r="AG90" s="27">
        <f t="shared" ref="AG90:AG92" si="67">L90/L78*100-100</f>
        <v>4.2730985679905586</v>
      </c>
      <c r="AH90" s="27">
        <f t="shared" ref="AH90:AH92" si="68">M90/M78*100-100</f>
        <v>1.9765948278877516</v>
      </c>
      <c r="AI90" s="27">
        <f t="shared" ref="AI90:AI92" si="69">N90/N78*100-100</f>
        <v>5.4512050244716335</v>
      </c>
      <c r="AJ90" s="27">
        <f t="shared" ref="AJ90:AJ92" si="70">O90/O78*100-100</f>
        <v>3.349010288541109</v>
      </c>
      <c r="AK90" s="27">
        <f t="shared" ref="AK90:AK92" si="71">P90/P78*100-100</f>
        <v>1.4810804988706536</v>
      </c>
      <c r="AL90" s="27">
        <f t="shared" ref="AL90:AL92" si="72">Q90/Q78*100-100</f>
        <v>4.3551621931747491</v>
      </c>
      <c r="AM90" s="27">
        <f t="shared" ref="AM90:AM92" si="73">R90/R78*100-100</f>
        <v>1.4181410346131145</v>
      </c>
      <c r="AN90" s="27">
        <f t="shared" ref="AN90:AN92" si="74">S90/S78*100-100</f>
        <v>7.4080408603572181</v>
      </c>
      <c r="AO90" s="27">
        <f t="shared" ref="AO90:AO92" si="75">T90/T78*100-100</f>
        <v>4.2483630001202641</v>
      </c>
      <c r="AP90" s="23"/>
      <c r="AQ90" s="23"/>
      <c r="AR90" s="57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M90" s="57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</row>
    <row r="91" spans="1:84" s="59" customFormat="1" ht="15.75" x14ac:dyDescent="0.25">
      <c r="A91" s="40">
        <v>43770</v>
      </c>
      <c r="B91" s="27">
        <v>112.35207245737111</v>
      </c>
      <c r="C91" s="27">
        <v>73.182811975135294</v>
      </c>
      <c r="D91" s="27">
        <v>123.36381940020271</v>
      </c>
      <c r="E91" s="27">
        <v>138.34392744432279</v>
      </c>
      <c r="F91" s="27">
        <v>137.81276768432937</v>
      </c>
      <c r="G91" s="27">
        <v>127.42643114530907</v>
      </c>
      <c r="H91" s="27">
        <v>129.03955313441679</v>
      </c>
      <c r="I91" s="27">
        <v>143.33392293828302</v>
      </c>
      <c r="J91" s="27">
        <v>139.43573774512441</v>
      </c>
      <c r="K91" s="27">
        <v>152.14920184101641</v>
      </c>
      <c r="L91" s="27">
        <v>129.82743915245689</v>
      </c>
      <c r="M91" s="27">
        <v>132.5230238654853</v>
      </c>
      <c r="N91" s="27">
        <v>132.96895466591008</v>
      </c>
      <c r="O91" s="27">
        <v>122.6243694728567</v>
      </c>
      <c r="P91" s="27">
        <v>89.557553688240418</v>
      </c>
      <c r="Q91" s="27">
        <v>141.01127591649123</v>
      </c>
      <c r="R91" s="27">
        <v>120.96696991114746</v>
      </c>
      <c r="S91" s="27">
        <v>140.87517394580857</v>
      </c>
      <c r="T91" s="27">
        <v>126.94095050298134</v>
      </c>
      <c r="U91" s="23"/>
      <c r="V91" s="40">
        <v>43770</v>
      </c>
      <c r="W91" s="27">
        <f t="shared" si="57"/>
        <v>2.340037554947429</v>
      </c>
      <c r="X91" s="27">
        <f t="shared" si="58"/>
        <v>2.9321543313102438</v>
      </c>
      <c r="Y91" s="27">
        <f t="shared" si="59"/>
        <v>4.4523140865407242</v>
      </c>
      <c r="Z91" s="27">
        <f t="shared" si="60"/>
        <v>12.089878733048209</v>
      </c>
      <c r="AA91" s="27">
        <f t="shared" si="61"/>
        <v>6.8301067109458984</v>
      </c>
      <c r="AB91" s="27">
        <f t="shared" si="62"/>
        <v>4.3877879742914416</v>
      </c>
      <c r="AC91" s="27">
        <f t="shared" si="63"/>
        <v>2.958389549347217</v>
      </c>
      <c r="AD91" s="27">
        <f t="shared" si="64"/>
        <v>8.4272000704225434</v>
      </c>
      <c r="AE91" s="27">
        <f t="shared" si="65"/>
        <v>8.0956558864749582</v>
      </c>
      <c r="AF91" s="27">
        <f t="shared" si="66"/>
        <v>7.3721893002855552</v>
      </c>
      <c r="AG91" s="27">
        <f t="shared" si="67"/>
        <v>4.2720962315178781</v>
      </c>
      <c r="AH91" s="27">
        <f t="shared" si="68"/>
        <v>2.3321415585638761</v>
      </c>
      <c r="AI91" s="27">
        <f t="shared" si="69"/>
        <v>6.56333108234017</v>
      </c>
      <c r="AJ91" s="27">
        <f t="shared" si="70"/>
        <v>2.8780784024855706</v>
      </c>
      <c r="AK91" s="27">
        <f t="shared" si="71"/>
        <v>1.3790790783770461</v>
      </c>
      <c r="AL91" s="27">
        <f t="shared" si="72"/>
        <v>5.2564271355602443</v>
      </c>
      <c r="AM91" s="27">
        <f t="shared" si="73"/>
        <v>4.7553343715548237</v>
      </c>
      <c r="AN91" s="27">
        <f t="shared" si="74"/>
        <v>6.9852645708506316</v>
      </c>
      <c r="AO91" s="27">
        <f t="shared" si="75"/>
        <v>4.8794795114432503</v>
      </c>
      <c r="AP91" s="23"/>
      <c r="AQ91" s="23"/>
      <c r="AR91" s="57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M91" s="57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</row>
    <row r="92" spans="1:84" s="59" customFormat="1" ht="15.75" x14ac:dyDescent="0.25">
      <c r="A92" s="41">
        <v>43800</v>
      </c>
      <c r="B92" s="28">
        <v>118.84970740738299</v>
      </c>
      <c r="C92" s="28">
        <v>62.051361308025541</v>
      </c>
      <c r="D92" s="28">
        <v>127.06471526856826</v>
      </c>
      <c r="E92" s="28">
        <v>131.73478138834014</v>
      </c>
      <c r="F92" s="28">
        <v>142.58127691399625</v>
      </c>
      <c r="G92" s="28">
        <v>127.84395108433746</v>
      </c>
      <c r="H92" s="28">
        <v>133.19504320647923</v>
      </c>
      <c r="I92" s="28">
        <v>167.42573161200164</v>
      </c>
      <c r="J92" s="28">
        <v>146.81259727011323</v>
      </c>
      <c r="K92" s="28">
        <v>154.18816812378785</v>
      </c>
      <c r="L92" s="28">
        <v>130.36525167723369</v>
      </c>
      <c r="M92" s="28">
        <v>139.39432387134917</v>
      </c>
      <c r="N92" s="28">
        <v>134.83876687709838</v>
      </c>
      <c r="O92" s="28">
        <v>123.82237330248576</v>
      </c>
      <c r="P92" s="28">
        <v>101.12462392592157</v>
      </c>
      <c r="Q92" s="28">
        <v>142.10887338589544</v>
      </c>
      <c r="R92" s="28">
        <v>121.99758565021698</v>
      </c>
      <c r="S92" s="28">
        <v>142.87502293690849</v>
      </c>
      <c r="T92" s="28">
        <v>130.45411667673102</v>
      </c>
      <c r="U92" s="23"/>
      <c r="V92" s="41">
        <v>43800</v>
      </c>
      <c r="W92" s="28">
        <f t="shared" si="57"/>
        <v>2.7569730788741538</v>
      </c>
      <c r="X92" s="28">
        <f t="shared" si="58"/>
        <v>-3.9978368335960823</v>
      </c>
      <c r="Y92" s="28">
        <f t="shared" si="59"/>
        <v>2.4206077706130316</v>
      </c>
      <c r="Z92" s="28">
        <f t="shared" si="60"/>
        <v>2.5317284851020361</v>
      </c>
      <c r="AA92" s="28">
        <f t="shared" si="61"/>
        <v>15.34369851370387</v>
      </c>
      <c r="AB92" s="28">
        <f t="shared" si="62"/>
        <v>4.5964401274309665</v>
      </c>
      <c r="AC92" s="28">
        <f t="shared" si="63"/>
        <v>4.1607523113495404</v>
      </c>
      <c r="AD92" s="28">
        <f t="shared" si="64"/>
        <v>5.4352123423598613</v>
      </c>
      <c r="AE92" s="28">
        <f t="shared" si="65"/>
        <v>3.2946747065473829</v>
      </c>
      <c r="AF92" s="28">
        <f t="shared" si="66"/>
        <v>6.8471873917181085</v>
      </c>
      <c r="AG92" s="28">
        <f t="shared" si="67"/>
        <v>3.9306923439827557</v>
      </c>
      <c r="AH92" s="28">
        <f t="shared" si="68"/>
        <v>1.7028133705120183</v>
      </c>
      <c r="AI92" s="28">
        <f t="shared" si="69"/>
        <v>-2.0425297586987483</v>
      </c>
      <c r="AJ92" s="28">
        <f t="shared" si="70"/>
        <v>3.0769491466683405</v>
      </c>
      <c r="AK92" s="28">
        <f t="shared" si="71"/>
        <v>1.5256387380900662</v>
      </c>
      <c r="AL92" s="28">
        <f t="shared" si="72"/>
        <v>5.7150458351713525</v>
      </c>
      <c r="AM92" s="28">
        <f t="shared" si="73"/>
        <v>6.6830692079726788</v>
      </c>
      <c r="AN92" s="28">
        <f t="shared" si="74"/>
        <v>6.2081074391058308</v>
      </c>
      <c r="AO92" s="28">
        <f t="shared" si="75"/>
        <v>4.1995985754634546</v>
      </c>
      <c r="AP92" s="23"/>
      <c r="AQ92" s="23"/>
      <c r="AR92" s="57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M92" s="57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</row>
    <row r="93" spans="1:84" s="59" customFormat="1" ht="15.75" x14ac:dyDescent="0.25">
      <c r="A93" s="42">
        <v>43831</v>
      </c>
      <c r="B93" s="29">
        <v>122.03040787251609</v>
      </c>
      <c r="C93" s="29">
        <v>71.305087622682208</v>
      </c>
      <c r="D93" s="29">
        <v>126.94749831390345</v>
      </c>
      <c r="E93" s="29">
        <v>133.25741563437612</v>
      </c>
      <c r="F93" s="29">
        <v>117.61761380244396</v>
      </c>
      <c r="G93" s="29">
        <v>126.28504365553533</v>
      </c>
      <c r="H93" s="29">
        <v>126.06911310109386</v>
      </c>
      <c r="I93" s="29">
        <v>128.00303832519191</v>
      </c>
      <c r="J93" s="29">
        <v>132.46875368139345</v>
      </c>
      <c r="K93" s="29">
        <v>157.98570009076218</v>
      </c>
      <c r="L93" s="29">
        <v>129.3993439079884</v>
      </c>
      <c r="M93" s="29">
        <v>118.72869345577283</v>
      </c>
      <c r="N93" s="29">
        <v>125.52659390961786</v>
      </c>
      <c r="O93" s="29">
        <v>122.45860714634895</v>
      </c>
      <c r="P93" s="29">
        <v>110.25700237615455</v>
      </c>
      <c r="Q93" s="29">
        <v>139.9302488147529</v>
      </c>
      <c r="R93" s="29">
        <v>121.45229460108958</v>
      </c>
      <c r="S93" s="29">
        <v>142.47869449998393</v>
      </c>
      <c r="T93" s="29">
        <v>127.01355508529836</v>
      </c>
      <c r="U93" s="23"/>
      <c r="V93" s="42">
        <v>43831</v>
      </c>
      <c r="W93" s="29">
        <f t="shared" ref="W93:W95" si="76">B93/B81*100-100</f>
        <v>0.89585251818560607</v>
      </c>
      <c r="X93" s="29">
        <f t="shared" ref="X93:X95" si="77">C93/C81*100-100</f>
        <v>11.557045561816778</v>
      </c>
      <c r="Y93" s="29">
        <f t="shared" ref="Y93:Y95" si="78">D93/D81*100-100</f>
        <v>3.5504184777664705</v>
      </c>
      <c r="Z93" s="29">
        <f t="shared" ref="Z93:Z95" si="79">E93/E81*100-100</f>
        <v>5.8647196091246201</v>
      </c>
      <c r="AA93" s="29">
        <f t="shared" ref="AA93:AA95" si="80">F93/F81*100-100</f>
        <v>9.169791296181188</v>
      </c>
      <c r="AB93" s="29">
        <f t="shared" ref="AB93:AB95" si="81">G93/G81*100-100</f>
        <v>5.0744490843751748</v>
      </c>
      <c r="AC93" s="29">
        <f t="shared" ref="AC93:AC95" si="82">H93/H81*100-100</f>
        <v>3.6596842631232818</v>
      </c>
      <c r="AD93" s="29">
        <f t="shared" ref="AD93:AD95" si="83">I93/I81*100-100</f>
        <v>4.7682568015797528</v>
      </c>
      <c r="AE93" s="29">
        <f t="shared" ref="AE93:AE95" si="84">J93/J81*100-100</f>
        <v>0.11008354199167059</v>
      </c>
      <c r="AF93" s="29">
        <f t="shared" ref="AF93:AF95" si="85">K93/K81*100-100</f>
        <v>5.9442664417409787</v>
      </c>
      <c r="AG93" s="29">
        <f t="shared" ref="AG93:AG95" si="86">L93/L81*100-100</f>
        <v>4.1167825076667128</v>
      </c>
      <c r="AH93" s="29">
        <f t="shared" ref="AH93:AH95" si="87">M93/M81*100-100</f>
        <v>2.9968955562321327</v>
      </c>
      <c r="AI93" s="29">
        <f t="shared" ref="AI93:AI95" si="88">N93/N81*100-100</f>
        <v>4.9511984098519406</v>
      </c>
      <c r="AJ93" s="29">
        <f t="shared" ref="AJ93:AJ95" si="89">O93/O81*100-100</f>
        <v>4.6337454595264802</v>
      </c>
      <c r="AK93" s="29">
        <f t="shared" ref="AK93:AK95" si="90">P93/P81*100-100</f>
        <v>-1.3840027268599329</v>
      </c>
      <c r="AL93" s="29">
        <f t="shared" ref="AL93:AL95" si="91">Q93/Q81*100-100</f>
        <v>12.365812684844556</v>
      </c>
      <c r="AM93" s="29">
        <f t="shared" ref="AM93:AM95" si="92">R93/R81*100-100</f>
        <v>0.19310395401788583</v>
      </c>
      <c r="AN93" s="29">
        <f t="shared" ref="AN93:AN95" si="93">S93/S81*100-100</f>
        <v>6.1148814611156297</v>
      </c>
      <c r="AO93" s="29">
        <f t="shared" ref="AO93:AO95" si="94">T93/T81*100-100</f>
        <v>4.0422038311433255</v>
      </c>
      <c r="AP93" s="23"/>
      <c r="AQ93" s="23"/>
      <c r="AR93" s="57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M93" s="57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</row>
    <row r="94" spans="1:84" s="59" customFormat="1" ht="15.75" x14ac:dyDescent="0.25">
      <c r="A94" s="43">
        <v>43862</v>
      </c>
      <c r="B94" s="31">
        <v>127.25827194196262</v>
      </c>
      <c r="C94" s="31">
        <v>64.517834732250066</v>
      </c>
      <c r="D94" s="31">
        <v>122.97341505294681</v>
      </c>
      <c r="E94" s="31">
        <v>123.64735521367318</v>
      </c>
      <c r="F94" s="31">
        <v>116.74920429927516</v>
      </c>
      <c r="G94" s="31">
        <v>124.37096828068672</v>
      </c>
      <c r="H94" s="31">
        <v>123.47288447618025</v>
      </c>
      <c r="I94" s="31">
        <v>129.97905903738828</v>
      </c>
      <c r="J94" s="31">
        <v>120.51015041306681</v>
      </c>
      <c r="K94" s="31">
        <v>143.60497452576323</v>
      </c>
      <c r="L94" s="31">
        <v>128.50146326766534</v>
      </c>
      <c r="M94" s="31">
        <v>118.06439230249835</v>
      </c>
      <c r="N94" s="31">
        <v>121.15791619569491</v>
      </c>
      <c r="O94" s="31">
        <v>125.48001380286274</v>
      </c>
      <c r="P94" s="31">
        <v>125.26628683451432</v>
      </c>
      <c r="Q94" s="31">
        <v>132.9069023861735</v>
      </c>
      <c r="R94" s="31">
        <v>119.29504707004105</v>
      </c>
      <c r="S94" s="31">
        <v>138.01419671075865</v>
      </c>
      <c r="T94" s="31">
        <v>125.51140749591558</v>
      </c>
      <c r="U94" s="23"/>
      <c r="V94" s="43">
        <v>43862</v>
      </c>
      <c r="W94" s="31">
        <f t="shared" si="76"/>
        <v>0.87383529818711736</v>
      </c>
      <c r="X94" s="31">
        <f t="shared" si="77"/>
        <v>-0.44498094476182359</v>
      </c>
      <c r="Y94" s="31">
        <f t="shared" si="78"/>
        <v>1.192652552711948</v>
      </c>
      <c r="Z94" s="31">
        <f t="shared" si="79"/>
        <v>3.0725253290800509</v>
      </c>
      <c r="AA94" s="31">
        <f t="shared" si="80"/>
        <v>-3.6430233048334628</v>
      </c>
      <c r="AB94" s="31">
        <f t="shared" si="81"/>
        <v>4.3230834779441523</v>
      </c>
      <c r="AC94" s="31">
        <f t="shared" si="82"/>
        <v>2.7588018587522072</v>
      </c>
      <c r="AD94" s="31">
        <f t="shared" si="83"/>
        <v>10.035880537071932</v>
      </c>
      <c r="AE94" s="31">
        <f t="shared" si="84"/>
        <v>-0.53878383753317394</v>
      </c>
      <c r="AF94" s="31">
        <f t="shared" si="85"/>
        <v>5.6576226069219047</v>
      </c>
      <c r="AG94" s="31">
        <f t="shared" si="86"/>
        <v>3.7023715245989735</v>
      </c>
      <c r="AH94" s="31">
        <f t="shared" si="87"/>
        <v>1.1422611543088692</v>
      </c>
      <c r="AI94" s="31">
        <f t="shared" si="88"/>
        <v>-0.29465485256702095</v>
      </c>
      <c r="AJ94" s="31">
        <f t="shared" si="89"/>
        <v>4.0958775667673279</v>
      </c>
      <c r="AK94" s="31">
        <f t="shared" si="90"/>
        <v>-2.1677945618136363</v>
      </c>
      <c r="AL94" s="31">
        <f t="shared" si="91"/>
        <v>1.5422083209602562</v>
      </c>
      <c r="AM94" s="31">
        <f t="shared" si="92"/>
        <v>0.92104071089285355</v>
      </c>
      <c r="AN94" s="31">
        <f t="shared" si="93"/>
        <v>3.5669484703118712</v>
      </c>
      <c r="AO94" s="31">
        <f t="shared" si="94"/>
        <v>2.2427151134299947</v>
      </c>
      <c r="AP94" s="23"/>
      <c r="AQ94" s="23"/>
      <c r="AR94" s="57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M94" s="57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</row>
    <row r="95" spans="1:84" s="59" customFormat="1" ht="15.75" x14ac:dyDescent="0.25">
      <c r="A95" s="43">
        <v>43891</v>
      </c>
      <c r="B95" s="31">
        <v>130.11908137705998</v>
      </c>
      <c r="C95" s="31">
        <v>61.1402639707064</v>
      </c>
      <c r="D95" s="31">
        <v>118.63707963734196</v>
      </c>
      <c r="E95" s="31">
        <v>124.31425038800342</v>
      </c>
      <c r="F95" s="31">
        <v>112.93688006625771</v>
      </c>
      <c r="G95" s="31">
        <v>119.71698396008151</v>
      </c>
      <c r="H95" s="31">
        <v>109.36276402676886</v>
      </c>
      <c r="I95" s="31">
        <v>95.947192038983815</v>
      </c>
      <c r="J95" s="31">
        <v>131.49881460058316</v>
      </c>
      <c r="K95" s="31">
        <v>144.54379972857302</v>
      </c>
      <c r="L95" s="31">
        <v>128.28758775158977</v>
      </c>
      <c r="M95" s="31">
        <v>116.95642463873246</v>
      </c>
      <c r="N95" s="31">
        <v>117.29064304006447</v>
      </c>
      <c r="O95" s="31">
        <v>125.49973934762998</v>
      </c>
      <c r="P95" s="31">
        <v>111.67273808462207</v>
      </c>
      <c r="Q95" s="31">
        <v>127.47866163447014</v>
      </c>
      <c r="R95" s="31">
        <v>114.37266229894156</v>
      </c>
      <c r="S95" s="31">
        <v>128.61604532278338</v>
      </c>
      <c r="T95" s="31">
        <v>121.38176833176912</v>
      </c>
      <c r="U95" s="23"/>
      <c r="V95" s="43">
        <v>43891</v>
      </c>
      <c r="W95" s="31">
        <f t="shared" si="76"/>
        <v>-1.4872845131635586</v>
      </c>
      <c r="X95" s="31">
        <f t="shared" si="77"/>
        <v>-6.2798178924146981</v>
      </c>
      <c r="Y95" s="31">
        <f t="shared" si="78"/>
        <v>-6.3804744626596062</v>
      </c>
      <c r="Z95" s="31">
        <f t="shared" si="79"/>
        <v>0.53612115293091733</v>
      </c>
      <c r="AA95" s="31">
        <f t="shared" si="80"/>
        <v>-1.9212472225853361</v>
      </c>
      <c r="AB95" s="31">
        <f t="shared" si="81"/>
        <v>-0.7577254122517445</v>
      </c>
      <c r="AC95" s="31">
        <f t="shared" si="82"/>
        <v>-10.894888461069769</v>
      </c>
      <c r="AD95" s="31">
        <f t="shared" si="83"/>
        <v>-28.727671589062126</v>
      </c>
      <c r="AE95" s="31">
        <f t="shared" si="84"/>
        <v>6.7310126434442452</v>
      </c>
      <c r="AF95" s="31">
        <f t="shared" si="85"/>
        <v>3.7221216792289908</v>
      </c>
      <c r="AG95" s="31">
        <f t="shared" si="86"/>
        <v>2.5313806594481747</v>
      </c>
      <c r="AH95" s="31">
        <f t="shared" si="87"/>
        <v>-2.504137152469454</v>
      </c>
      <c r="AI95" s="31">
        <f t="shared" si="88"/>
        <v>-9.0282968053236061</v>
      </c>
      <c r="AJ95" s="31">
        <f t="shared" si="89"/>
        <v>2.7693764002937087</v>
      </c>
      <c r="AK95" s="31">
        <f t="shared" si="90"/>
        <v>-14.132232597010059</v>
      </c>
      <c r="AL95" s="31">
        <f t="shared" si="91"/>
        <v>-7.3422013318125323</v>
      </c>
      <c r="AM95" s="31">
        <f t="shared" si="92"/>
        <v>-7.9835721844163885</v>
      </c>
      <c r="AN95" s="31">
        <f t="shared" si="93"/>
        <v>-5.1656984530796421</v>
      </c>
      <c r="AO95" s="31">
        <f t="shared" si="94"/>
        <v>-3.7015982803798408</v>
      </c>
      <c r="AP95" s="23"/>
      <c r="AQ95" s="23"/>
      <c r="AR95" s="57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M95" s="57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</row>
    <row r="96" spans="1:84" s="59" customFormat="1" ht="15.75" x14ac:dyDescent="0.25">
      <c r="A96" s="43">
        <v>43922</v>
      </c>
      <c r="B96" s="31">
        <v>114.00886578743275</v>
      </c>
      <c r="C96" s="31">
        <v>59.970926224463604</v>
      </c>
      <c r="D96" s="31">
        <v>111.77229924656947</v>
      </c>
      <c r="E96" s="31">
        <v>108.20181205617484</v>
      </c>
      <c r="F96" s="31">
        <v>116.86686431503267</v>
      </c>
      <c r="G96" s="31">
        <v>113.2097987881323</v>
      </c>
      <c r="H96" s="31">
        <v>88.800446035433538</v>
      </c>
      <c r="I96" s="31">
        <v>72.602065030682283</v>
      </c>
      <c r="J96" s="31">
        <v>123.01567372201876</v>
      </c>
      <c r="K96" s="31">
        <v>142.06203091329729</v>
      </c>
      <c r="L96" s="31">
        <v>128.15344299956175</v>
      </c>
      <c r="M96" s="31">
        <v>118.63021971430786</v>
      </c>
      <c r="N96" s="31">
        <v>119.82847875020974</v>
      </c>
      <c r="O96" s="31">
        <v>122.95785683119436</v>
      </c>
      <c r="P96" s="31">
        <v>93.110341556186583</v>
      </c>
      <c r="Q96" s="31">
        <v>110.14923707879473</v>
      </c>
      <c r="R96" s="31">
        <v>95.107457363046009</v>
      </c>
      <c r="S96" s="31">
        <v>116.00238932587767</v>
      </c>
      <c r="T96" s="31">
        <v>112.73085222590773</v>
      </c>
      <c r="U96" s="23"/>
      <c r="V96" s="43">
        <v>43922</v>
      </c>
      <c r="W96" s="31">
        <f t="shared" ref="W96:W98" si="95">B96/B84*100-100</f>
        <v>-2.2871404625637268</v>
      </c>
      <c r="X96" s="31">
        <f t="shared" ref="X96:X98" si="96">C96/C84*100-100</f>
        <v>-11.999576890906766</v>
      </c>
      <c r="Y96" s="31">
        <f t="shared" ref="Y96:Y98" si="97">D96/D84*100-100</f>
        <v>-9.874704798061785</v>
      </c>
      <c r="Z96" s="31">
        <f t="shared" ref="Z96:Z98" si="98">E96/E84*100-100</f>
        <v>-9.437249964359296</v>
      </c>
      <c r="AA96" s="31">
        <f t="shared" ref="AA96:AA98" si="99">F96/F84*100-100</f>
        <v>-10.682773046687259</v>
      </c>
      <c r="AB96" s="31">
        <f t="shared" ref="AB96:AB98" si="100">G96/G84*100-100</f>
        <v>-6.6274354775462996</v>
      </c>
      <c r="AC96" s="31">
        <f t="shared" ref="AC96:AC98" si="101">H96/H84*100-100</f>
        <v>-26.783437949852001</v>
      </c>
      <c r="AD96" s="31">
        <f t="shared" ref="AD96:AD98" si="102">I96/I84*100-100</f>
        <v>-45.426312469624477</v>
      </c>
      <c r="AE96" s="31">
        <f t="shared" ref="AE96:AE98" si="103">J96/J84*100-100</f>
        <v>-3.7255972044096808</v>
      </c>
      <c r="AF96" s="31">
        <f t="shared" ref="AF96:AF98" si="104">K96/K84*100-100</f>
        <v>1.0385799089799121</v>
      </c>
      <c r="AG96" s="31">
        <f t="shared" ref="AG96:AG98" si="105">L96/L84*100-100</f>
        <v>2.000031984726462</v>
      </c>
      <c r="AH96" s="31">
        <f t="shared" ref="AH96:AH98" si="106">M96/M84*100-100</f>
        <v>-5.4862235272105835</v>
      </c>
      <c r="AI96" s="31">
        <f t="shared" ref="AI96:AI98" si="107">N96/N84*100-100</f>
        <v>-1.4970303437839618</v>
      </c>
      <c r="AJ96" s="31">
        <f t="shared" ref="AJ96:AJ98" si="108">O96/O84*100-100</f>
        <v>1.0950984274463309</v>
      </c>
      <c r="AK96" s="31">
        <f t="shared" ref="AK96:AK98" si="109">P96/P84*100-100</f>
        <v>-17.923941270793662</v>
      </c>
      <c r="AL96" s="31">
        <f t="shared" ref="AL96:AL98" si="110">Q96/Q84*100-100</f>
        <v>-16.066136625610312</v>
      </c>
      <c r="AM96" s="31">
        <f t="shared" ref="AM96:AM98" si="111">R96/R84*100-100</f>
        <v>-21.880604689787205</v>
      </c>
      <c r="AN96" s="31">
        <f t="shared" ref="AN96:AN98" si="112">S96/S84*100-100</f>
        <v>-15.162455728062596</v>
      </c>
      <c r="AO96" s="31">
        <f t="shared" ref="AO96:AO98" si="113">T96/T84*100-100</f>
        <v>-9.0535694303585359</v>
      </c>
      <c r="AP96" s="23"/>
      <c r="AQ96" s="23"/>
      <c r="AR96" s="57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M96" s="57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</row>
    <row r="97" spans="1:84" s="59" customFormat="1" ht="15.75" x14ac:dyDescent="0.25">
      <c r="A97" s="43">
        <v>43952</v>
      </c>
      <c r="B97" s="31">
        <v>110.93109984490887</v>
      </c>
      <c r="C97" s="31">
        <v>63.727348561525041</v>
      </c>
      <c r="D97" s="31">
        <v>111.95605359730453</v>
      </c>
      <c r="E97" s="31">
        <v>101.6137748733864</v>
      </c>
      <c r="F97" s="31">
        <v>126.36481631148924</v>
      </c>
      <c r="G97" s="31">
        <v>109.32371655698918</v>
      </c>
      <c r="H97" s="31">
        <v>85.733796424775477</v>
      </c>
      <c r="I97" s="31">
        <v>84.789443252882648</v>
      </c>
      <c r="J97" s="31">
        <v>122.45125666014943</v>
      </c>
      <c r="K97" s="31">
        <v>147.18423395194768</v>
      </c>
      <c r="L97" s="31">
        <v>127.95237591351642</v>
      </c>
      <c r="M97" s="31">
        <v>112.43436289553989</v>
      </c>
      <c r="N97" s="31">
        <v>106.51644433611824</v>
      </c>
      <c r="O97" s="31">
        <v>122.26743706379693</v>
      </c>
      <c r="P97" s="31">
        <v>90.268100955044972</v>
      </c>
      <c r="Q97" s="31">
        <v>116.68046361871882</v>
      </c>
      <c r="R97" s="31">
        <v>96.04031368531534</v>
      </c>
      <c r="S97" s="31">
        <v>109.63282281059675</v>
      </c>
      <c r="T97" s="31">
        <v>111.48909337981752</v>
      </c>
      <c r="U97" s="23"/>
      <c r="V97" s="43">
        <v>43952</v>
      </c>
      <c r="W97" s="31">
        <f t="shared" si="95"/>
        <v>-1.3456765674342108</v>
      </c>
      <c r="X97" s="31">
        <f t="shared" si="96"/>
        <v>-20.214852271984128</v>
      </c>
      <c r="Y97" s="31">
        <f t="shared" si="97"/>
        <v>-10.384704552337595</v>
      </c>
      <c r="Z97" s="31">
        <f t="shared" si="98"/>
        <v>-9.6558761053035198</v>
      </c>
      <c r="AA97" s="31">
        <f t="shared" si="99"/>
        <v>-8.569412671882489</v>
      </c>
      <c r="AB97" s="31">
        <f t="shared" si="100"/>
        <v>-8.519764651943845</v>
      </c>
      <c r="AC97" s="31">
        <f t="shared" si="101"/>
        <v>-29.712497165454977</v>
      </c>
      <c r="AD97" s="31">
        <f t="shared" si="102"/>
        <v>-37.115407518849388</v>
      </c>
      <c r="AE97" s="31">
        <f t="shared" si="103"/>
        <v>-3.4594286664930252</v>
      </c>
      <c r="AF97" s="31">
        <f t="shared" si="104"/>
        <v>-0.61326035157749459</v>
      </c>
      <c r="AG97" s="31">
        <f t="shared" si="105"/>
        <v>1.2568869632376902</v>
      </c>
      <c r="AH97" s="31">
        <f t="shared" si="106"/>
        <v>-8.0181653318187216</v>
      </c>
      <c r="AI97" s="31">
        <f t="shared" si="107"/>
        <v>-11.201184799963087</v>
      </c>
      <c r="AJ97" s="31">
        <f t="shared" si="108"/>
        <v>-1.0957769775444604E-2</v>
      </c>
      <c r="AK97" s="31">
        <f t="shared" si="109"/>
        <v>-14.559893432292171</v>
      </c>
      <c r="AL97" s="31">
        <f t="shared" si="110"/>
        <v>-17.583056827039371</v>
      </c>
      <c r="AM97" s="31">
        <f t="shared" si="111"/>
        <v>-22.780603075125939</v>
      </c>
      <c r="AN97" s="31">
        <f t="shared" si="112"/>
        <v>-18.330840895996886</v>
      </c>
      <c r="AO97" s="31">
        <f t="shared" si="113"/>
        <v>-9.8513859303364768</v>
      </c>
      <c r="AP97" s="23"/>
      <c r="AQ97" s="23"/>
      <c r="AR97" s="57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M97" s="57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</row>
    <row r="98" spans="1:84" s="59" customFormat="1" ht="15.75" x14ac:dyDescent="0.25">
      <c r="A98" s="43">
        <v>43983</v>
      </c>
      <c r="B98" s="31">
        <v>106.25236888900413</v>
      </c>
      <c r="C98" s="31">
        <v>57.594441040622179</v>
      </c>
      <c r="D98" s="31">
        <v>114.1080466678284</v>
      </c>
      <c r="E98" s="31">
        <v>105.85480643240511</v>
      </c>
      <c r="F98" s="31">
        <v>115.80252133510949</v>
      </c>
      <c r="G98" s="31">
        <v>111.99082304281248</v>
      </c>
      <c r="H98" s="31">
        <v>84.817514306805137</v>
      </c>
      <c r="I98" s="31">
        <v>73.878576286240971</v>
      </c>
      <c r="J98" s="31">
        <v>126.6202540721621</v>
      </c>
      <c r="K98" s="31">
        <v>147.65432987966699</v>
      </c>
      <c r="L98" s="31">
        <v>128.08162141695064</v>
      </c>
      <c r="M98" s="31">
        <v>108.40746400853912</v>
      </c>
      <c r="N98" s="31">
        <v>100.79595683452422</v>
      </c>
      <c r="O98" s="31">
        <v>122.38527178733291</v>
      </c>
      <c r="P98" s="31">
        <v>95.260628576263699</v>
      </c>
      <c r="Q98" s="31">
        <v>126.77169074592288</v>
      </c>
      <c r="R98" s="31">
        <v>95.890754958433604</v>
      </c>
      <c r="S98" s="31">
        <v>111.86202212141941</v>
      </c>
      <c r="T98" s="31">
        <v>111.54986098082108</v>
      </c>
      <c r="U98" s="23"/>
      <c r="V98" s="43">
        <v>43983</v>
      </c>
      <c r="W98" s="31">
        <f t="shared" si="95"/>
        <v>-1.0868417524844318</v>
      </c>
      <c r="X98" s="31">
        <f t="shared" si="96"/>
        <v>-11.682792802565274</v>
      </c>
      <c r="Y98" s="31">
        <f t="shared" si="97"/>
        <v>-2.6392808867985735</v>
      </c>
      <c r="Z98" s="31">
        <f t="shared" si="98"/>
        <v>-3.2876093447859205</v>
      </c>
      <c r="AA98" s="31">
        <f t="shared" si="99"/>
        <v>-11.557023455313583</v>
      </c>
      <c r="AB98" s="31">
        <f t="shared" si="100"/>
        <v>-4.9763785409372048</v>
      </c>
      <c r="AC98" s="31">
        <f t="shared" si="101"/>
        <v>-28.12892595099801</v>
      </c>
      <c r="AD98" s="31">
        <f t="shared" si="102"/>
        <v>-45.842562741484173</v>
      </c>
      <c r="AE98" s="31">
        <f t="shared" si="103"/>
        <v>2.2335803755396029</v>
      </c>
      <c r="AF98" s="31">
        <f t="shared" si="104"/>
        <v>3.1259935144470603</v>
      </c>
      <c r="AG98" s="31">
        <f t="shared" si="105"/>
        <v>1.2296436440146152</v>
      </c>
      <c r="AH98" s="31">
        <f t="shared" si="106"/>
        <v>-8.3486089695808374</v>
      </c>
      <c r="AI98" s="31">
        <f t="shared" si="107"/>
        <v>-15.629894997831855</v>
      </c>
      <c r="AJ98" s="31">
        <f t="shared" si="108"/>
        <v>-0.29027625625911924</v>
      </c>
      <c r="AK98" s="31">
        <f t="shared" si="109"/>
        <v>-9.8867930732981648</v>
      </c>
      <c r="AL98" s="31">
        <f t="shared" si="110"/>
        <v>-8.6020457641040338</v>
      </c>
      <c r="AM98" s="31">
        <f t="shared" si="111"/>
        <v>-21.083920807134831</v>
      </c>
      <c r="AN98" s="31">
        <f t="shared" si="112"/>
        <v>-15.096017896679598</v>
      </c>
      <c r="AO98" s="31">
        <f t="shared" si="113"/>
        <v>-7.3899264020187587</v>
      </c>
      <c r="AP98" s="23"/>
      <c r="AQ98" s="23"/>
      <c r="AR98" s="57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M98" s="57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</row>
    <row r="99" spans="1:84" s="59" customFormat="1" ht="15.75" x14ac:dyDescent="0.25">
      <c r="A99" s="43">
        <v>44013</v>
      </c>
      <c r="B99" s="31">
        <v>109.27662871543176</v>
      </c>
      <c r="C99" s="31">
        <v>68.982703385451501</v>
      </c>
      <c r="D99" s="31">
        <v>121.72435323296081</v>
      </c>
      <c r="E99" s="31">
        <v>104.02388312365342</v>
      </c>
      <c r="F99" s="31">
        <v>129.51199333883176</v>
      </c>
      <c r="G99" s="31">
        <v>117.68467890151479</v>
      </c>
      <c r="H99" s="31">
        <v>101.81431198116051</v>
      </c>
      <c r="I99" s="31">
        <v>85.512504932570295</v>
      </c>
      <c r="J99" s="31">
        <v>128.82679587035059</v>
      </c>
      <c r="K99" s="31">
        <v>155.23457638609943</v>
      </c>
      <c r="L99" s="31">
        <v>129.31534140563537</v>
      </c>
      <c r="M99" s="31">
        <v>114.98055301082449</v>
      </c>
      <c r="N99" s="31">
        <v>116.98779218957009</v>
      </c>
      <c r="O99" s="31">
        <v>123.27908245047445</v>
      </c>
      <c r="P99" s="31">
        <v>109.58958561795782</v>
      </c>
      <c r="Q99" s="31">
        <v>140.75642243522569</v>
      </c>
      <c r="R99" s="31">
        <v>100.83201186401507</v>
      </c>
      <c r="S99" s="31">
        <v>119.59784011690304</v>
      </c>
      <c r="T99" s="31">
        <v>118.50320421909632</v>
      </c>
      <c r="U99" s="23"/>
      <c r="V99" s="43">
        <v>44013</v>
      </c>
      <c r="W99" s="31">
        <f t="shared" ref="W99:W101" si="114">B99/B87*100-100</f>
        <v>0.50725293321976039</v>
      </c>
      <c r="X99" s="31">
        <f t="shared" ref="X99:X101" si="115">C99/C87*100-100</f>
        <v>-8.8760799310030336</v>
      </c>
      <c r="Y99" s="31">
        <f t="shared" ref="Y99:Y101" si="116">D99/D87*100-100</f>
        <v>0.1427243879197988</v>
      </c>
      <c r="Z99" s="31">
        <f t="shared" ref="Z99:Z101" si="117">E99/E87*100-100</f>
        <v>0.60473926890196594</v>
      </c>
      <c r="AA99" s="31">
        <f t="shared" ref="AA99:AA101" si="118">F99/F87*100-100</f>
        <v>-2.8672964143637643</v>
      </c>
      <c r="AB99" s="31">
        <f t="shared" ref="AB99:AB101" si="119">G99/G87*100-100</f>
        <v>-1.1518294653718613</v>
      </c>
      <c r="AC99" s="31">
        <f t="shared" ref="AC99:AC101" si="120">H99/H87*100-100</f>
        <v>-14.559012885086389</v>
      </c>
      <c r="AD99" s="31">
        <f t="shared" ref="AD99:AD101" si="121">I99/I87*100-100</f>
        <v>-39.38743194600918</v>
      </c>
      <c r="AE99" s="31">
        <f t="shared" ref="AE99:AE101" si="122">J99/J87*100-100</f>
        <v>-0.59855663148225347</v>
      </c>
      <c r="AF99" s="31">
        <f t="shared" ref="AF99:AF101" si="123">K99/K87*100-100</f>
        <v>5.7176515436350144</v>
      </c>
      <c r="AG99" s="31">
        <f t="shared" ref="AG99:AG101" si="124">L99/L87*100-100</f>
        <v>1.672301397999874</v>
      </c>
      <c r="AH99" s="31">
        <f t="shared" ref="AH99:AH101" si="125">M99/M87*100-100</f>
        <v>-7.6629494581475512</v>
      </c>
      <c r="AI99" s="31">
        <f t="shared" ref="AI99:AI101" si="126">N99/N87*100-100</f>
        <v>-2.6446818423488736</v>
      </c>
      <c r="AJ99" s="31">
        <f t="shared" ref="AJ99:AJ101" si="127">O99/O87*100-100</f>
        <v>8.808788806501866E-2</v>
      </c>
      <c r="AK99" s="31">
        <f t="shared" ref="AK99:AK101" si="128">P99/P87*100-100</f>
        <v>-4.9532687233499075</v>
      </c>
      <c r="AL99" s="31">
        <f t="shared" ref="AL99:AL101" si="129">Q99/Q87*100-100</f>
        <v>-2.625333431628107</v>
      </c>
      <c r="AM99" s="31">
        <f t="shared" ref="AM99:AM101" si="130">R99/R87*100-100</f>
        <v>-16.399458939870499</v>
      </c>
      <c r="AN99" s="31">
        <f t="shared" ref="AN99:AN101" si="131">S99/S87*100-100</f>
        <v>-10.085628128197655</v>
      </c>
      <c r="AO99" s="31">
        <f t="shared" ref="AO99:AO101" si="132">T99/T87*100-100</f>
        <v>-3.6025045650700349</v>
      </c>
      <c r="AP99" s="23"/>
      <c r="AQ99" s="23"/>
      <c r="AR99" s="57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M99" s="57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</row>
    <row r="100" spans="1:84" s="59" customFormat="1" ht="15.75" x14ac:dyDescent="0.25">
      <c r="A100" s="43">
        <v>44044</v>
      </c>
      <c r="B100" s="31">
        <v>111.91967112070085</v>
      </c>
      <c r="C100" s="31">
        <v>73.759858922151068</v>
      </c>
      <c r="D100" s="31">
        <v>119.43552669687227</v>
      </c>
      <c r="E100" s="31">
        <v>114.98197640087143</v>
      </c>
      <c r="F100" s="31">
        <v>133.15222292793169</v>
      </c>
      <c r="G100" s="31">
        <v>122.83052846653278</v>
      </c>
      <c r="H100" s="31">
        <v>106.94193289216675</v>
      </c>
      <c r="I100" s="31">
        <v>98.159325987123964</v>
      </c>
      <c r="J100" s="31">
        <v>127.55688356332095</v>
      </c>
      <c r="K100" s="31">
        <v>149.85543429304306</v>
      </c>
      <c r="L100" s="31">
        <v>130.17184744344308</v>
      </c>
      <c r="M100" s="31">
        <v>113.21078799093131</v>
      </c>
      <c r="N100" s="31">
        <v>104.90039298749585</v>
      </c>
      <c r="O100" s="31">
        <v>123.3133550042167</v>
      </c>
      <c r="P100" s="31">
        <v>112.81954156219575</v>
      </c>
      <c r="Q100" s="31">
        <v>143.40685478068789</v>
      </c>
      <c r="R100" s="31">
        <v>103.25693620296255</v>
      </c>
      <c r="S100" s="31">
        <v>126.58360477605653</v>
      </c>
      <c r="T100" s="31">
        <v>120.59574046541258</v>
      </c>
      <c r="U100" s="23"/>
      <c r="V100" s="43">
        <v>44044</v>
      </c>
      <c r="W100" s="31">
        <f t="shared" si="114"/>
        <v>0.17077185572502174</v>
      </c>
      <c r="X100" s="31">
        <f t="shared" si="115"/>
        <v>-0.99735229451452767</v>
      </c>
      <c r="Y100" s="31">
        <f t="shared" si="116"/>
        <v>2.4454273263540927</v>
      </c>
      <c r="Z100" s="31">
        <f t="shared" si="117"/>
        <v>9.9127000743898179</v>
      </c>
      <c r="AA100" s="31">
        <f t="shared" si="118"/>
        <v>-0.86775887109641303</v>
      </c>
      <c r="AB100" s="31">
        <f t="shared" si="119"/>
        <v>1.5493305526564711</v>
      </c>
      <c r="AC100" s="31">
        <f t="shared" si="120"/>
        <v>-10.940835725152027</v>
      </c>
      <c r="AD100" s="31">
        <f t="shared" si="121"/>
        <v>-27.394656758767837</v>
      </c>
      <c r="AE100" s="31">
        <f t="shared" si="122"/>
        <v>2.7493149233603305</v>
      </c>
      <c r="AF100" s="31">
        <f t="shared" si="123"/>
        <v>6.4561005905056987</v>
      </c>
      <c r="AG100" s="31">
        <f t="shared" si="124"/>
        <v>2.35995754339082</v>
      </c>
      <c r="AH100" s="31">
        <f t="shared" si="125"/>
        <v>-6.5396419058340882</v>
      </c>
      <c r="AI100" s="31">
        <f t="shared" si="126"/>
        <v>-4.7100116092585296</v>
      </c>
      <c r="AJ100" s="31">
        <f t="shared" si="127"/>
        <v>2.4688359744118316E-3</v>
      </c>
      <c r="AK100" s="31">
        <f t="shared" si="128"/>
        <v>-2.6923813251416107</v>
      </c>
      <c r="AL100" s="31">
        <f t="shared" si="129"/>
        <v>4.4519161933592954E-2</v>
      </c>
      <c r="AM100" s="31">
        <f t="shared" si="130"/>
        <v>-13.300945371487671</v>
      </c>
      <c r="AN100" s="31">
        <f t="shared" si="131"/>
        <v>-4.8831671194953401</v>
      </c>
      <c r="AO100" s="31">
        <f t="shared" si="132"/>
        <v>-1.0997359603821621</v>
      </c>
      <c r="AP100" s="23"/>
      <c r="AQ100" s="23"/>
      <c r="AR100" s="57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M100" s="57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</row>
    <row r="101" spans="1:84" s="59" customFormat="1" ht="15.75" x14ac:dyDescent="0.25">
      <c r="A101" s="43">
        <v>44075</v>
      </c>
      <c r="B101" s="31">
        <v>108.5647093321554</v>
      </c>
      <c r="C101" s="31">
        <v>71.817866182209485</v>
      </c>
      <c r="D101" s="31">
        <v>118.50640984202127</v>
      </c>
      <c r="E101" s="31">
        <v>124.89657391757443</v>
      </c>
      <c r="F101" s="31">
        <v>127.28709884596293</v>
      </c>
      <c r="G101" s="31">
        <v>126.57700487304497</v>
      </c>
      <c r="H101" s="31">
        <v>110.85747113042035</v>
      </c>
      <c r="I101" s="31">
        <v>100.03068838330665</v>
      </c>
      <c r="J101" s="31">
        <v>128.70069108546105</v>
      </c>
      <c r="K101" s="31">
        <v>148.23550425315935</v>
      </c>
      <c r="L101" s="31">
        <v>131.33612600166558</v>
      </c>
      <c r="M101" s="31">
        <v>111.9109106309144</v>
      </c>
      <c r="N101" s="31">
        <v>110.37882302835069</v>
      </c>
      <c r="O101" s="31">
        <v>123.47621213794633</v>
      </c>
      <c r="P101" s="31">
        <v>107.06783599444262</v>
      </c>
      <c r="Q101" s="31">
        <v>147.91727432340417</v>
      </c>
      <c r="R101" s="31">
        <v>113.08209493717646</v>
      </c>
      <c r="S101" s="31">
        <v>132.28663757660266</v>
      </c>
      <c r="T101" s="31">
        <v>121.72910634177916</v>
      </c>
      <c r="U101" s="23"/>
      <c r="V101" s="43">
        <v>44075</v>
      </c>
      <c r="W101" s="31">
        <f t="shared" si="114"/>
        <v>2.1400367837629375</v>
      </c>
      <c r="X101" s="31">
        <f t="shared" si="115"/>
        <v>1.4671238044338537</v>
      </c>
      <c r="Y101" s="31">
        <f t="shared" si="116"/>
        <v>6.2087276492684538</v>
      </c>
      <c r="Z101" s="31">
        <f t="shared" si="117"/>
        <v>13.434815317419975</v>
      </c>
      <c r="AA101" s="31">
        <f t="shared" si="118"/>
        <v>-7.0789151022085548</v>
      </c>
      <c r="AB101" s="31">
        <f t="shared" si="119"/>
        <v>3.8891921985712514</v>
      </c>
      <c r="AC101" s="31">
        <f t="shared" si="120"/>
        <v>-10.307600164480917</v>
      </c>
      <c r="AD101" s="31">
        <f t="shared" si="121"/>
        <v>-22.313103879045002</v>
      </c>
      <c r="AE101" s="31">
        <f t="shared" si="122"/>
        <v>6.0808424746073655</v>
      </c>
      <c r="AF101" s="31">
        <f t="shared" si="123"/>
        <v>2.1539109199642041</v>
      </c>
      <c r="AG101" s="31">
        <f t="shared" si="124"/>
        <v>2.9122326963897649</v>
      </c>
      <c r="AH101" s="31">
        <f t="shared" si="125"/>
        <v>-4.9076605355445082</v>
      </c>
      <c r="AI101" s="31">
        <f t="shared" si="126"/>
        <v>-8.7351255042524656</v>
      </c>
      <c r="AJ101" s="31">
        <f t="shared" si="127"/>
        <v>0.25338158786890119</v>
      </c>
      <c r="AK101" s="31">
        <f t="shared" si="128"/>
        <v>-0.671354266379808</v>
      </c>
      <c r="AL101" s="31">
        <f t="shared" si="129"/>
        <v>5.4698841045117206</v>
      </c>
      <c r="AM101" s="31">
        <f t="shared" si="130"/>
        <v>-4.3202171701017136</v>
      </c>
      <c r="AN101" s="31">
        <f t="shared" si="131"/>
        <v>-0.25732918427240747</v>
      </c>
      <c r="AO101" s="31">
        <f t="shared" si="132"/>
        <v>0.78237350684686646</v>
      </c>
      <c r="AP101" s="23"/>
      <c r="AQ101" s="23"/>
      <c r="AR101" s="57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M101" s="57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</row>
    <row r="102" spans="1:84" s="59" customFormat="1" ht="15.75" x14ac:dyDescent="0.25">
      <c r="A102" s="43">
        <v>44105</v>
      </c>
      <c r="B102" s="31">
        <v>105.07935137948508</v>
      </c>
      <c r="C102" s="31">
        <v>76.886428619478735</v>
      </c>
      <c r="D102" s="31">
        <v>121.70701190741251</v>
      </c>
      <c r="E102" s="31">
        <v>136.11637653426652</v>
      </c>
      <c r="F102" s="31">
        <v>126.82561538516381</v>
      </c>
      <c r="G102" s="31">
        <v>129.44505055328813</v>
      </c>
      <c r="H102" s="31">
        <v>112.21534353833414</v>
      </c>
      <c r="I102" s="31">
        <v>114.80531789207858</v>
      </c>
      <c r="J102" s="31">
        <v>136.05703741894263</v>
      </c>
      <c r="K102" s="31">
        <v>152.77081927839586</v>
      </c>
      <c r="L102" s="31">
        <v>133.17424301495203</v>
      </c>
      <c r="M102" s="31">
        <v>125.96019371183513</v>
      </c>
      <c r="N102" s="31">
        <v>130.36181424831929</v>
      </c>
      <c r="O102" s="31">
        <v>122.68925328764537</v>
      </c>
      <c r="P102" s="31">
        <v>104.67896311439745</v>
      </c>
      <c r="Q102" s="31">
        <v>154.96803980769263</v>
      </c>
      <c r="R102" s="31">
        <v>119.07634542695747</v>
      </c>
      <c r="S102" s="31">
        <v>136.63689104493753</v>
      </c>
      <c r="T102" s="31">
        <v>125.20262777903281</v>
      </c>
      <c r="U102" s="23"/>
      <c r="V102" s="43">
        <v>44105</v>
      </c>
      <c r="W102" s="31">
        <f t="shared" ref="W102:W104" si="133">B102/B90*100-100</f>
        <v>-0.97320284263429357</v>
      </c>
      <c r="X102" s="31">
        <f t="shared" ref="X102:X104" si="134">C102/C90*100-100</f>
        <v>6.2861228711185362</v>
      </c>
      <c r="Y102" s="31">
        <f t="shared" ref="Y102:Y104" si="135">D102/D90*100-100</f>
        <v>3.6664687082099903</v>
      </c>
      <c r="Z102" s="31">
        <f t="shared" ref="Z102:Z104" si="136">E102/E90*100-100</f>
        <v>3.3109995633056712</v>
      </c>
      <c r="AA102" s="31">
        <f t="shared" ref="AA102:AA104" si="137">F102/F90*100-100</f>
        <v>-1.5861064282203898</v>
      </c>
      <c r="AB102" s="31">
        <f t="shared" ref="AB102:AB104" si="138">G102/G90*100-100</f>
        <v>3.951528943595406</v>
      </c>
      <c r="AC102" s="31">
        <f t="shared" ref="AC102:AC104" si="139">H102/H90*100-100</f>
        <v>-11.174411518372594</v>
      </c>
      <c r="AD102" s="31">
        <f t="shared" ref="AD102:AD104" si="140">I102/I90*100-100</f>
        <v>-16.703967129275512</v>
      </c>
      <c r="AE102" s="31">
        <f t="shared" ref="AE102:AE104" si="141">J102/J90*100-100</f>
        <v>3.5530910259120958</v>
      </c>
      <c r="AF102" s="31">
        <f t="shared" ref="AF102:AF104" si="142">K102/K90*100-100</f>
        <v>3.3862033997106948</v>
      </c>
      <c r="AG102" s="31">
        <f t="shared" ref="AG102:AG104" si="143">L102/L90*100-100</f>
        <v>3.1480312200863523</v>
      </c>
      <c r="AH102" s="31">
        <f t="shared" ref="AH102:AH104" si="144">M102/M90*100-100</f>
        <v>-2.4412708972529629</v>
      </c>
      <c r="AI102" s="31">
        <f t="shared" ref="AI102:AI104" si="145">N102/N90*100-100</f>
        <v>5.7160686081590768</v>
      </c>
      <c r="AJ102" s="31">
        <f t="shared" ref="AJ102:AJ104" si="146">O102/O90*100-100</f>
        <v>0.43247402838851201</v>
      </c>
      <c r="AK102" s="31">
        <f t="shared" ref="AK102:AK104" si="147">P102/P90*100-100</f>
        <v>13.60742903024628</v>
      </c>
      <c r="AL102" s="31">
        <f t="shared" ref="AL102:AL104" si="148">Q102/Q90*100-100</f>
        <v>8.0024627894048592</v>
      </c>
      <c r="AM102" s="31">
        <f t="shared" ref="AM102:AM104" si="149">R102/R90*100-100</f>
        <v>-0.43450385374605105</v>
      </c>
      <c r="AN102" s="31">
        <f t="shared" ref="AN102:AN104" si="150">S102/S90*100-100</f>
        <v>0.65405283430897043</v>
      </c>
      <c r="AO102" s="31">
        <f t="shared" ref="AO102:AO104" si="151">T102/T90*100-100</f>
        <v>1.8010771576887805</v>
      </c>
      <c r="AP102" s="23"/>
      <c r="AQ102" s="23"/>
      <c r="AR102" s="57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M102" s="57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</row>
    <row r="103" spans="1:84" s="59" customFormat="1" ht="15.75" x14ac:dyDescent="0.25">
      <c r="A103" s="43">
        <v>44136</v>
      </c>
      <c r="B103" s="31">
        <v>111.55221688289026</v>
      </c>
      <c r="C103" s="31">
        <v>68.268225194863533</v>
      </c>
      <c r="D103" s="31">
        <v>123.31552250212677</v>
      </c>
      <c r="E103" s="31">
        <v>134.55304727793862</v>
      </c>
      <c r="F103" s="31">
        <v>132.95309881284763</v>
      </c>
      <c r="G103" s="31">
        <v>133.03413000977488</v>
      </c>
      <c r="H103" s="31">
        <v>115.62551019346969</v>
      </c>
      <c r="I103" s="31">
        <v>116.29091907686288</v>
      </c>
      <c r="J103" s="31">
        <v>135.74192314988471</v>
      </c>
      <c r="K103" s="31">
        <v>153.72959293849442</v>
      </c>
      <c r="L103" s="31">
        <v>133.9097016276931</v>
      </c>
      <c r="M103" s="31">
        <v>130.15781272275476</v>
      </c>
      <c r="N103" s="31">
        <v>129.27324350063344</v>
      </c>
      <c r="O103" s="31">
        <v>123.32787911361666</v>
      </c>
      <c r="P103" s="31">
        <v>111.67774260621798</v>
      </c>
      <c r="Q103" s="31">
        <v>152.40978373148403</v>
      </c>
      <c r="R103" s="31">
        <v>120.28633819208564</v>
      </c>
      <c r="S103" s="31">
        <v>143.83417408659233</v>
      </c>
      <c r="T103" s="31">
        <v>128.0498103083797</v>
      </c>
      <c r="U103" s="23"/>
      <c r="V103" s="43">
        <v>44136</v>
      </c>
      <c r="W103" s="31">
        <f t="shared" si="133"/>
        <v>-0.71191884313867604</v>
      </c>
      <c r="X103" s="31">
        <f t="shared" si="134"/>
        <v>-6.7154932252965978</v>
      </c>
      <c r="Y103" s="31">
        <f t="shared" si="135"/>
        <v>-3.9149969829693987E-2</v>
      </c>
      <c r="Z103" s="31">
        <f t="shared" si="136"/>
        <v>-2.7401854468168381</v>
      </c>
      <c r="AA103" s="31">
        <f t="shared" si="137"/>
        <v>-3.5262834881984162</v>
      </c>
      <c r="AB103" s="31">
        <f t="shared" si="138"/>
        <v>4.400734458356709</v>
      </c>
      <c r="AC103" s="31">
        <f t="shared" si="139"/>
        <v>-10.395295562573807</v>
      </c>
      <c r="AD103" s="31">
        <f t="shared" si="140"/>
        <v>-18.867134385950195</v>
      </c>
      <c r="AE103" s="31">
        <f t="shared" si="141"/>
        <v>-2.6491161125361202</v>
      </c>
      <c r="AF103" s="31">
        <f t="shared" si="142"/>
        <v>1.0387113953640039</v>
      </c>
      <c r="AG103" s="31">
        <f t="shared" si="143"/>
        <v>3.1443757204841631</v>
      </c>
      <c r="AH103" s="31">
        <f t="shared" si="144"/>
        <v>-1.7847548854086739</v>
      </c>
      <c r="AI103" s="31">
        <f t="shared" si="145"/>
        <v>-2.7793789720031015</v>
      </c>
      <c r="AJ103" s="31">
        <f t="shared" si="146"/>
        <v>0.57371111776902239</v>
      </c>
      <c r="AK103" s="31">
        <f t="shared" si="147"/>
        <v>24.699411726877145</v>
      </c>
      <c r="AL103" s="31">
        <f t="shared" si="148"/>
        <v>8.0834016577107946</v>
      </c>
      <c r="AM103" s="31">
        <f t="shared" si="149"/>
        <v>-0.56265914535327965</v>
      </c>
      <c r="AN103" s="31">
        <f t="shared" si="150"/>
        <v>2.100441162132654</v>
      </c>
      <c r="AO103" s="31">
        <f t="shared" si="151"/>
        <v>0.87352410786645862</v>
      </c>
      <c r="AP103" s="23"/>
      <c r="AQ103" s="23"/>
      <c r="AR103" s="57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M103" s="57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</row>
    <row r="104" spans="1:84" s="59" customFormat="1" ht="15.75" x14ac:dyDescent="0.25">
      <c r="A104" s="44">
        <v>44166</v>
      </c>
      <c r="B104" s="33">
        <v>120.15641187714698</v>
      </c>
      <c r="C104" s="33">
        <v>71.91944926204485</v>
      </c>
      <c r="D104" s="33">
        <v>133.69792206570202</v>
      </c>
      <c r="E104" s="33">
        <v>143.57174883852983</v>
      </c>
      <c r="F104" s="33">
        <v>134.7106173115595</v>
      </c>
      <c r="G104" s="33">
        <v>134.96549876069375</v>
      </c>
      <c r="H104" s="33">
        <v>122.90251725176788</v>
      </c>
      <c r="I104" s="33">
        <v>145.31053197047785</v>
      </c>
      <c r="J104" s="33">
        <v>160.03152221927093</v>
      </c>
      <c r="K104" s="33">
        <v>163.93772391111767</v>
      </c>
      <c r="L104" s="33">
        <v>134.8599576863146</v>
      </c>
      <c r="M104" s="33">
        <v>142.40922079919571</v>
      </c>
      <c r="N104" s="33">
        <v>150.03832402937195</v>
      </c>
      <c r="O104" s="33">
        <v>124.56508172381565</v>
      </c>
      <c r="P104" s="33">
        <v>109.88801108853089</v>
      </c>
      <c r="Q104" s="33">
        <v>160.39681153201423</v>
      </c>
      <c r="R104" s="33">
        <v>123.7802469610109</v>
      </c>
      <c r="S104" s="33">
        <v>149.60416140721341</v>
      </c>
      <c r="T104" s="33">
        <v>135.04306773330444</v>
      </c>
      <c r="U104" s="23"/>
      <c r="V104" s="44">
        <v>44166</v>
      </c>
      <c r="W104" s="33">
        <f t="shared" si="133"/>
        <v>1.0994595596983459</v>
      </c>
      <c r="X104" s="33">
        <f t="shared" si="134"/>
        <v>15.903096638015256</v>
      </c>
      <c r="Y104" s="33">
        <f t="shared" si="135"/>
        <v>5.2203373557431689</v>
      </c>
      <c r="Z104" s="33">
        <f t="shared" si="136"/>
        <v>8.9854534432296731</v>
      </c>
      <c r="AA104" s="33">
        <f t="shared" si="137"/>
        <v>-5.520121416211083</v>
      </c>
      <c r="AB104" s="33">
        <f t="shared" si="138"/>
        <v>5.5705002981785867</v>
      </c>
      <c r="AC104" s="33">
        <f t="shared" si="139"/>
        <v>-7.7274091489694996</v>
      </c>
      <c r="AD104" s="33">
        <f t="shared" si="140"/>
        <v>-13.208961029224781</v>
      </c>
      <c r="AE104" s="33">
        <f t="shared" si="141"/>
        <v>9.0039446171208652</v>
      </c>
      <c r="AF104" s="33">
        <f t="shared" si="142"/>
        <v>6.323154302931016</v>
      </c>
      <c r="AG104" s="33">
        <f t="shared" si="143"/>
        <v>3.4477791829138624</v>
      </c>
      <c r="AH104" s="33">
        <f t="shared" si="144"/>
        <v>2.1628548739395228</v>
      </c>
      <c r="AI104" s="33">
        <f t="shared" si="145"/>
        <v>11.272394063146194</v>
      </c>
      <c r="AJ104" s="33">
        <f t="shared" si="146"/>
        <v>0.59981762707417374</v>
      </c>
      <c r="AK104" s="33">
        <f t="shared" si="147"/>
        <v>8.6659280622184696</v>
      </c>
      <c r="AL104" s="33">
        <f t="shared" si="148"/>
        <v>12.868962866560807</v>
      </c>
      <c r="AM104" s="33">
        <f t="shared" si="149"/>
        <v>1.4612267130474663</v>
      </c>
      <c r="AN104" s="33">
        <f t="shared" si="150"/>
        <v>4.7098074470836053</v>
      </c>
      <c r="AO104" s="33">
        <f t="shared" si="151"/>
        <v>3.5176743927100205</v>
      </c>
      <c r="AP104" s="23"/>
      <c r="AQ104" s="23"/>
      <c r="AR104" s="57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M104" s="57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</row>
    <row r="105" spans="1:84" s="59" customFormat="1" ht="15.75" x14ac:dyDescent="0.25">
      <c r="A105" s="45">
        <v>44197</v>
      </c>
      <c r="B105" s="35">
        <v>124.7096893210757</v>
      </c>
      <c r="C105" s="35">
        <v>63.861548891278623</v>
      </c>
      <c r="D105" s="35">
        <v>129.23738966228936</v>
      </c>
      <c r="E105" s="35">
        <v>131.98467624198648</v>
      </c>
      <c r="F105" s="35">
        <v>122.05403422243003</v>
      </c>
      <c r="G105" s="35">
        <v>132.36036276830276</v>
      </c>
      <c r="H105" s="35">
        <v>113.51762951218117</v>
      </c>
      <c r="I105" s="35">
        <v>116.43455086790276</v>
      </c>
      <c r="J105" s="35">
        <v>133.09866331269805</v>
      </c>
      <c r="K105" s="35">
        <v>166.0440132789729</v>
      </c>
      <c r="L105" s="35">
        <v>133.70214558699388</v>
      </c>
      <c r="M105" s="35">
        <v>120.24768264533101</v>
      </c>
      <c r="N105" s="35">
        <v>124.63733926216314</v>
      </c>
      <c r="O105" s="35">
        <v>122.51256359721407</v>
      </c>
      <c r="P105" s="35">
        <v>99.865676483396967</v>
      </c>
      <c r="Q105" s="35">
        <v>151.20088399642759</v>
      </c>
      <c r="R105" s="35">
        <v>121.24840984093824</v>
      </c>
      <c r="S105" s="35">
        <v>148.49058840989824</v>
      </c>
      <c r="T105" s="35">
        <v>128.8771308132745</v>
      </c>
      <c r="U105" s="23"/>
      <c r="V105" s="45">
        <v>44197</v>
      </c>
      <c r="W105" s="35">
        <f t="shared" ref="W105:W107" si="152">B105/B93*100-100</f>
        <v>2.1955850965921684</v>
      </c>
      <c r="X105" s="35">
        <f t="shared" ref="X105:X107" si="153">C105/C93*100-100</f>
        <v>-10.439000889798763</v>
      </c>
      <c r="Y105" s="35">
        <f t="shared" ref="Y105:Y107" si="154">D105/D93*100-100</f>
        <v>1.8038097471788603</v>
      </c>
      <c r="Z105" s="35">
        <f t="shared" ref="Z105:Z107" si="155">E105/E93*100-100</f>
        <v>-0.95509836081596688</v>
      </c>
      <c r="AA105" s="35">
        <f t="shared" ref="AA105:AA107" si="156">F105/F93*100-100</f>
        <v>3.7719013985759773</v>
      </c>
      <c r="AB105" s="35">
        <f t="shared" ref="AB105:AB107" si="157">G105/G93*100-100</f>
        <v>4.8107986004573462</v>
      </c>
      <c r="AC105" s="35">
        <f t="shared" ref="AC105:AC107" si="158">H105/H93*100-100</f>
        <v>-9.956033861242247</v>
      </c>
      <c r="AD105" s="35">
        <f t="shared" ref="AD105:AD107" si="159">I105/I93*100-100</f>
        <v>-9.037666299685327</v>
      </c>
      <c r="AE105" s="35">
        <f t="shared" ref="AE105:AE107" si="160">J105/J93*100-100</f>
        <v>0.47551563202566172</v>
      </c>
      <c r="AF105" s="35">
        <f t="shared" ref="AF105:AF107" si="161">K105/K93*100-100</f>
        <v>5.1006598594564281</v>
      </c>
      <c r="AG105" s="35">
        <f t="shared" ref="AG105:AG107" si="162">L105/L93*100-100</f>
        <v>3.3252113566086337</v>
      </c>
      <c r="AH105" s="35">
        <f t="shared" ref="AH105:AH107" si="163">M105/M93*100-100</f>
        <v>1.2793783417856019</v>
      </c>
      <c r="AI105" s="35">
        <f t="shared" ref="AI105:AI107" si="164">N105/N93*100-100</f>
        <v>-0.70841932355386916</v>
      </c>
      <c r="AJ105" s="35">
        <f t="shared" ref="AJ105:AJ107" si="165">O105/O93*100-100</f>
        <v>4.4060970578115644E-2</v>
      </c>
      <c r="AK105" s="35">
        <f t="shared" ref="AK105:AK107" si="166">P105/P93*100-100</f>
        <v>-9.4246403120106237</v>
      </c>
      <c r="AL105" s="35">
        <f t="shared" ref="AL105:AL107" si="167">Q105/Q93*100-100</f>
        <v>8.0544666197194914</v>
      </c>
      <c r="AM105" s="35">
        <f t="shared" ref="AM105:AM107" si="168">R105/R93*100-100</f>
        <v>-0.16787229983673058</v>
      </c>
      <c r="AN105" s="35">
        <f t="shared" ref="AN105:AN107" si="169">S105/S93*100-100</f>
        <v>4.2195037868731902</v>
      </c>
      <c r="AO105" s="35">
        <f t="shared" ref="AO105:AO107" si="170">T105/T93*100-100</f>
        <v>1.4672258616213156</v>
      </c>
      <c r="AP105" s="23"/>
      <c r="AQ105" s="23"/>
      <c r="AR105" s="57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M105" s="57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</row>
    <row r="106" spans="1:84" s="59" customFormat="1" ht="15.75" x14ac:dyDescent="0.25">
      <c r="A106" s="40">
        <v>44228</v>
      </c>
      <c r="B106" s="27">
        <v>128.24101011659832</v>
      </c>
      <c r="C106" s="27">
        <v>70.628779448335564</v>
      </c>
      <c r="D106" s="27">
        <v>128.60459714545436</v>
      </c>
      <c r="E106" s="27">
        <v>123.846061970563</v>
      </c>
      <c r="F106" s="27">
        <v>134.33787656578005</v>
      </c>
      <c r="G106" s="27">
        <v>129.95657003966124</v>
      </c>
      <c r="H106" s="27">
        <v>114.57941062586245</v>
      </c>
      <c r="I106" s="27">
        <v>108.00420682484349</v>
      </c>
      <c r="J106" s="27">
        <v>131.04660515957633</v>
      </c>
      <c r="K106" s="27">
        <v>149.73166152284864</v>
      </c>
      <c r="L106" s="27">
        <v>133.0556763853879</v>
      </c>
      <c r="M106" s="27">
        <v>122.42821901673904</v>
      </c>
      <c r="N106" s="27">
        <v>122.65877503915448</v>
      </c>
      <c r="O106" s="27">
        <v>125.71412665677416</v>
      </c>
      <c r="P106" s="27">
        <v>112.25690437185298</v>
      </c>
      <c r="Q106" s="27">
        <v>143.94813250606484</v>
      </c>
      <c r="R106" s="27">
        <v>117.5399585722659</v>
      </c>
      <c r="S106" s="27">
        <v>145.096871595632</v>
      </c>
      <c r="T106" s="27">
        <v>128.60650683730057</v>
      </c>
      <c r="U106" s="23"/>
      <c r="V106" s="40">
        <v>44228</v>
      </c>
      <c r="W106" s="27">
        <f t="shared" si="152"/>
        <v>0.77223913199439664</v>
      </c>
      <c r="X106" s="27">
        <f t="shared" si="153"/>
        <v>9.471713893446676</v>
      </c>
      <c r="Y106" s="27">
        <f t="shared" si="154"/>
        <v>4.5791865583980211</v>
      </c>
      <c r="Z106" s="27">
        <f t="shared" si="155"/>
        <v>0.16070441340734476</v>
      </c>
      <c r="AA106" s="27">
        <f t="shared" si="156"/>
        <v>15.065346588074419</v>
      </c>
      <c r="AB106" s="27">
        <f t="shared" si="157"/>
        <v>4.4910816697741183</v>
      </c>
      <c r="AC106" s="27">
        <f t="shared" si="158"/>
        <v>-7.2027748343673608</v>
      </c>
      <c r="AD106" s="27">
        <f t="shared" si="159"/>
        <v>-16.90645583626187</v>
      </c>
      <c r="AE106" s="27">
        <f t="shared" si="160"/>
        <v>8.743209356551489</v>
      </c>
      <c r="AF106" s="27">
        <f t="shared" si="161"/>
        <v>4.2663473304584301</v>
      </c>
      <c r="AG106" s="27">
        <f t="shared" si="162"/>
        <v>3.5440943643079379</v>
      </c>
      <c r="AH106" s="27">
        <f t="shared" si="163"/>
        <v>3.6961412574418944</v>
      </c>
      <c r="AI106" s="27">
        <f t="shared" si="164"/>
        <v>1.2387625097772172</v>
      </c>
      <c r="AJ106" s="27">
        <f t="shared" si="165"/>
        <v>0.18657381906190551</v>
      </c>
      <c r="AK106" s="27">
        <f t="shared" si="166"/>
        <v>-10.385382046046956</v>
      </c>
      <c r="AL106" s="27">
        <f t="shared" si="167"/>
        <v>8.3074918771411888</v>
      </c>
      <c r="AM106" s="27">
        <f t="shared" si="168"/>
        <v>-1.4712165684001093</v>
      </c>
      <c r="AN106" s="27">
        <f t="shared" si="169"/>
        <v>5.1318451678683061</v>
      </c>
      <c r="AO106" s="27">
        <f t="shared" si="170"/>
        <v>2.4659904650385727</v>
      </c>
      <c r="AP106" s="23"/>
      <c r="AQ106" s="23"/>
      <c r="AR106" s="57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M106" s="57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</row>
    <row r="107" spans="1:84" s="59" customFormat="1" ht="15.75" x14ac:dyDescent="0.25">
      <c r="A107" s="40">
        <v>44256</v>
      </c>
      <c r="B107" s="27">
        <v>133.75688539735708</v>
      </c>
      <c r="C107" s="27">
        <v>74.955605056158461</v>
      </c>
      <c r="D107" s="27">
        <v>136.01992432895514</v>
      </c>
      <c r="E107" s="27">
        <v>129.98004632536734</v>
      </c>
      <c r="F107" s="27">
        <v>133.92259427475551</v>
      </c>
      <c r="G107" s="27">
        <v>130.07926424454175</v>
      </c>
      <c r="H107" s="27">
        <v>116.90880076378251</v>
      </c>
      <c r="I107" s="27">
        <v>119.26372619618802</v>
      </c>
      <c r="J107" s="27">
        <v>142.73986737182412</v>
      </c>
      <c r="K107" s="27">
        <v>153.81289540588821</v>
      </c>
      <c r="L107" s="27">
        <v>133.84519713332489</v>
      </c>
      <c r="M107" s="27">
        <v>126.46124773411864</v>
      </c>
      <c r="N107" s="27">
        <v>137.99735475614816</v>
      </c>
      <c r="O107" s="27">
        <v>126.58481238429555</v>
      </c>
      <c r="P107" s="27">
        <v>128.75146509314877</v>
      </c>
      <c r="Q107" s="27">
        <v>150.6085660246448</v>
      </c>
      <c r="R107" s="27">
        <v>120.43221807018401</v>
      </c>
      <c r="S107" s="27">
        <v>146.38804196646677</v>
      </c>
      <c r="T107" s="27">
        <v>133.28677798107995</v>
      </c>
      <c r="U107" s="23"/>
      <c r="V107" s="40">
        <v>44256</v>
      </c>
      <c r="W107" s="27">
        <f t="shared" si="152"/>
        <v>2.7957498483680752</v>
      </c>
      <c r="X107" s="27">
        <f t="shared" si="153"/>
        <v>22.596142358939247</v>
      </c>
      <c r="Y107" s="27">
        <f t="shared" si="154"/>
        <v>14.652117824166154</v>
      </c>
      <c r="Z107" s="27">
        <f t="shared" si="155"/>
        <v>4.5576399485015742</v>
      </c>
      <c r="AA107" s="27">
        <f t="shared" si="156"/>
        <v>18.581807994152058</v>
      </c>
      <c r="AB107" s="27">
        <f t="shared" si="157"/>
        <v>8.6556476296758831</v>
      </c>
      <c r="AC107" s="27">
        <f t="shared" si="158"/>
        <v>6.9000055038537624</v>
      </c>
      <c r="AD107" s="27">
        <f t="shared" si="159"/>
        <v>24.301424212321493</v>
      </c>
      <c r="AE107" s="27">
        <f t="shared" si="160"/>
        <v>8.5484061627359296</v>
      </c>
      <c r="AF107" s="27">
        <f t="shared" si="161"/>
        <v>6.4126553298867748</v>
      </c>
      <c r="AG107" s="27">
        <f t="shared" si="162"/>
        <v>4.3321489468619632</v>
      </c>
      <c r="AH107" s="27">
        <f t="shared" si="163"/>
        <v>8.1268071632197234</v>
      </c>
      <c r="AI107" s="27">
        <f t="shared" si="164"/>
        <v>17.65418892708314</v>
      </c>
      <c r="AJ107" s="27">
        <f t="shared" si="165"/>
        <v>0.86460182491690318</v>
      </c>
      <c r="AK107" s="27">
        <f t="shared" si="166"/>
        <v>15.293550871462443</v>
      </c>
      <c r="AL107" s="27">
        <f t="shared" si="167"/>
        <v>18.14413808053375</v>
      </c>
      <c r="AM107" s="27">
        <f t="shared" si="168"/>
        <v>5.2980805460349387</v>
      </c>
      <c r="AN107" s="27">
        <f t="shared" si="169"/>
        <v>13.817868990670348</v>
      </c>
      <c r="AO107" s="27">
        <f t="shared" si="170"/>
        <v>9.8079059260129071</v>
      </c>
      <c r="AP107" s="23"/>
      <c r="AQ107" s="23"/>
      <c r="AR107" s="57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M107" s="57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</row>
    <row r="108" spans="1:84" s="59" customFormat="1" ht="15.75" x14ac:dyDescent="0.25">
      <c r="A108" s="40">
        <v>44287</v>
      </c>
      <c r="B108" s="27">
        <v>120.97049975231793</v>
      </c>
      <c r="C108" s="27">
        <v>77.377813635391007</v>
      </c>
      <c r="D108" s="27">
        <v>131.02514705112029</v>
      </c>
      <c r="E108" s="27">
        <v>114.36550238700842</v>
      </c>
      <c r="F108" s="27">
        <v>133.42229141919506</v>
      </c>
      <c r="G108" s="27">
        <v>132.12896523907875</v>
      </c>
      <c r="H108" s="27">
        <v>119.20070192874246</v>
      </c>
      <c r="I108" s="27">
        <v>127.22078793903042</v>
      </c>
      <c r="J108" s="27">
        <v>136.88950310151642</v>
      </c>
      <c r="K108" s="27">
        <v>158.00022788573804</v>
      </c>
      <c r="L108" s="27">
        <v>134.08439197678862</v>
      </c>
      <c r="M108" s="27">
        <v>129.49209961591913</v>
      </c>
      <c r="N108" s="27">
        <v>131.77589672153698</v>
      </c>
      <c r="O108" s="27">
        <v>125.69690718909277</v>
      </c>
      <c r="P108" s="27">
        <v>113.20345183514515</v>
      </c>
      <c r="Q108" s="27">
        <v>151.61297705427313</v>
      </c>
      <c r="R108" s="27">
        <v>111.61571022585383</v>
      </c>
      <c r="S108" s="27">
        <v>144.68481798728868</v>
      </c>
      <c r="T108" s="27">
        <v>130.05969540556657</v>
      </c>
      <c r="U108" s="23"/>
      <c r="V108" s="40">
        <v>44287</v>
      </c>
      <c r="W108" s="27">
        <f t="shared" ref="W108:W110" si="171">B108/B96*100-100</f>
        <v>6.1062215791752692</v>
      </c>
      <c r="X108" s="27">
        <f t="shared" ref="X108:X110" si="172">C108/C96*100-100</f>
        <v>29.025543720594925</v>
      </c>
      <c r="Y108" s="27">
        <f t="shared" ref="Y108:Y110" si="173">D108/D96*100-100</f>
        <v>17.225061964663595</v>
      </c>
      <c r="Z108" s="27">
        <f t="shared" ref="Z108:Z110" si="174">E108/E96*100-100</f>
        <v>5.6964760697663479</v>
      </c>
      <c r="AA108" s="27">
        <f t="shared" ref="AA108:AA110" si="175">F108/F96*100-100</f>
        <v>14.166057420292105</v>
      </c>
      <c r="AB108" s="27">
        <f t="shared" ref="AB108:AB110" si="176">G108/G96*100-100</f>
        <v>16.711597983097676</v>
      </c>
      <c r="AC108" s="27">
        <f t="shared" ref="AC108:AC110" si="177">H108/H96*100-100</f>
        <v>34.234350445918324</v>
      </c>
      <c r="AD108" s="27">
        <f t="shared" ref="AD108:AD110" si="178">I108/I96*100-100</f>
        <v>75.2302608545167</v>
      </c>
      <c r="AE108" s="27">
        <f t="shared" ref="AE108:AE110" si="179">J108/J96*100-100</f>
        <v>11.278098928148509</v>
      </c>
      <c r="AF108" s="27">
        <f t="shared" ref="AF108:AF110" si="180">K108/K96*100-100</f>
        <v>11.219181416720758</v>
      </c>
      <c r="AG108" s="27">
        <f t="shared" ref="AG108:AG110" si="181">L108/L96*100-100</f>
        <v>4.6280059578634507</v>
      </c>
      <c r="AH108" s="27">
        <f t="shared" ref="AH108:AH110" si="182">M108/M96*100-100</f>
        <v>9.1560817536791888</v>
      </c>
      <c r="AI108" s="27">
        <f t="shared" ref="AI108:AI110" si="183">N108/N96*100-100</f>
        <v>9.9704328185893161</v>
      </c>
      <c r="AJ108" s="27">
        <f t="shared" ref="AJ108:AJ110" si="184">O108/O96*100-100</f>
        <v>2.2276334579080839</v>
      </c>
      <c r="AK108" s="27">
        <f t="shared" ref="AK108:AK110" si="185">P108/P96*100-100</f>
        <v>21.579891065949482</v>
      </c>
      <c r="AL108" s="27">
        <f t="shared" ref="AL108:AL110" si="186">Q108/Q96*100-100</f>
        <v>37.643238460033558</v>
      </c>
      <c r="AM108" s="27">
        <f t="shared" ref="AM108:AM110" si="187">R108/R96*100-100</f>
        <v>17.35747471388305</v>
      </c>
      <c r="AN108" s="27">
        <f t="shared" ref="AN108:AN110" si="188">S108/S96*100-100</f>
        <v>24.725722313214945</v>
      </c>
      <c r="AO108" s="27">
        <f t="shared" ref="AO108:AO110" si="189">T108/T96*100-100</f>
        <v>15.371872772621813</v>
      </c>
      <c r="AP108" s="23"/>
      <c r="AQ108" s="23"/>
      <c r="AR108" s="57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M108" s="57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</row>
    <row r="109" spans="1:84" s="59" customFormat="1" ht="15.75" x14ac:dyDescent="0.25">
      <c r="A109" s="40">
        <v>44317</v>
      </c>
      <c r="B109" s="27">
        <v>114.55213524247037</v>
      </c>
      <c r="C109" s="27">
        <v>75.583375009387154</v>
      </c>
      <c r="D109" s="27">
        <v>131.64210150849939</v>
      </c>
      <c r="E109" s="27">
        <v>124.31650713131901</v>
      </c>
      <c r="F109" s="27">
        <v>143.22997621971533</v>
      </c>
      <c r="G109" s="27">
        <v>131.01583534712898</v>
      </c>
      <c r="H109" s="27">
        <v>115.696588032694</v>
      </c>
      <c r="I109" s="27">
        <v>138.13437354204351</v>
      </c>
      <c r="J109" s="27">
        <v>134.70220946658827</v>
      </c>
      <c r="K109" s="27">
        <v>161.82474836855806</v>
      </c>
      <c r="L109" s="27">
        <v>134.49779908081356</v>
      </c>
      <c r="M109" s="27">
        <v>125.84572073606171</v>
      </c>
      <c r="N109" s="27">
        <v>137.21237596142831</v>
      </c>
      <c r="O109" s="27">
        <v>125.23371586420326</v>
      </c>
      <c r="P109" s="27">
        <v>103.50953128820115</v>
      </c>
      <c r="Q109" s="27">
        <v>162.53393145244323</v>
      </c>
      <c r="R109" s="27">
        <v>114.56331772130652</v>
      </c>
      <c r="S109" s="27">
        <v>141.621391818365</v>
      </c>
      <c r="T109" s="27">
        <v>130.00691940560952</v>
      </c>
      <c r="U109" s="23"/>
      <c r="V109" s="40">
        <v>44317</v>
      </c>
      <c r="W109" s="27">
        <f t="shared" si="171"/>
        <v>3.2642202255490247</v>
      </c>
      <c r="X109" s="27">
        <f t="shared" si="172"/>
        <v>18.604298963443952</v>
      </c>
      <c r="Y109" s="27">
        <f t="shared" si="173"/>
        <v>17.583727970622959</v>
      </c>
      <c r="Z109" s="27">
        <f t="shared" si="174"/>
        <v>22.342179774563874</v>
      </c>
      <c r="AA109" s="27">
        <f t="shared" si="175"/>
        <v>13.34640479882745</v>
      </c>
      <c r="AB109" s="27">
        <f t="shared" si="176"/>
        <v>19.842097829551889</v>
      </c>
      <c r="AC109" s="27">
        <f t="shared" si="177"/>
        <v>34.948635027737822</v>
      </c>
      <c r="AD109" s="27">
        <f t="shared" si="178"/>
        <v>62.914589650106308</v>
      </c>
      <c r="AE109" s="27">
        <f t="shared" si="179"/>
        <v>10.004758742852331</v>
      </c>
      <c r="AF109" s="27">
        <f t="shared" si="180"/>
        <v>9.9470670353118038</v>
      </c>
      <c r="AG109" s="27">
        <f t="shared" si="181"/>
        <v>5.11551514426057</v>
      </c>
      <c r="AH109" s="27">
        <f t="shared" si="182"/>
        <v>11.928166349803561</v>
      </c>
      <c r="AI109" s="27">
        <f t="shared" si="183"/>
        <v>28.818021308003324</v>
      </c>
      <c r="AJ109" s="27">
        <f t="shared" si="184"/>
        <v>2.4260578872350038</v>
      </c>
      <c r="AK109" s="27">
        <f t="shared" si="185"/>
        <v>14.669002884807142</v>
      </c>
      <c r="AL109" s="27">
        <f t="shared" si="186"/>
        <v>39.298325025140059</v>
      </c>
      <c r="AM109" s="27">
        <f t="shared" si="187"/>
        <v>19.286696726838542</v>
      </c>
      <c r="AN109" s="27">
        <f t="shared" si="188"/>
        <v>29.177912405878828</v>
      </c>
      <c r="AO109" s="27">
        <f t="shared" si="189"/>
        <v>16.60954041729093</v>
      </c>
      <c r="AP109" s="23"/>
      <c r="AQ109" s="23"/>
      <c r="AR109" s="57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M109" s="57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</row>
    <row r="110" spans="1:84" s="59" customFormat="1" ht="15.75" x14ac:dyDescent="0.25">
      <c r="A110" s="40">
        <v>44348</v>
      </c>
      <c r="B110" s="27">
        <v>112.26067148720293</v>
      </c>
      <c r="C110" s="27">
        <v>73.250531115495747</v>
      </c>
      <c r="D110" s="27">
        <v>129.88835976022506</v>
      </c>
      <c r="E110" s="27">
        <v>118.50275413205145</v>
      </c>
      <c r="F110" s="27">
        <v>134.25889803307152</v>
      </c>
      <c r="G110" s="27">
        <v>130.00047074717841</v>
      </c>
      <c r="H110" s="27">
        <v>115.58231076689462</v>
      </c>
      <c r="I110" s="27">
        <v>113.67686405559229</v>
      </c>
      <c r="J110" s="27">
        <v>139.15667867795057</v>
      </c>
      <c r="K110" s="27">
        <v>157.07339790498972</v>
      </c>
      <c r="L110" s="27">
        <v>134.95774989886081</v>
      </c>
      <c r="M110" s="27">
        <v>121.87208746645666</v>
      </c>
      <c r="N110" s="27">
        <v>123.30624455000218</v>
      </c>
      <c r="O110" s="27">
        <v>125.32652835806141</v>
      </c>
      <c r="P110" s="27">
        <v>104.63897931384435</v>
      </c>
      <c r="Q110" s="27">
        <v>165.92324156826663</v>
      </c>
      <c r="R110" s="27">
        <v>111.64661614816933</v>
      </c>
      <c r="S110" s="27">
        <v>141.27523282398727</v>
      </c>
      <c r="T110" s="27">
        <v>127.53210627089604</v>
      </c>
      <c r="U110" s="23"/>
      <c r="V110" s="40">
        <v>44348</v>
      </c>
      <c r="W110" s="27">
        <f t="shared" si="171"/>
        <v>5.6547469586069496</v>
      </c>
      <c r="X110" s="27">
        <f t="shared" si="172"/>
        <v>27.183335391398458</v>
      </c>
      <c r="Y110" s="27">
        <f t="shared" si="173"/>
        <v>13.829272828000967</v>
      </c>
      <c r="Z110" s="27">
        <f t="shared" si="174"/>
        <v>11.948392449919453</v>
      </c>
      <c r="AA110" s="27">
        <f t="shared" si="175"/>
        <v>15.937802117928783</v>
      </c>
      <c r="AB110" s="27">
        <f t="shared" si="176"/>
        <v>16.081360253492477</v>
      </c>
      <c r="AC110" s="27">
        <f t="shared" si="177"/>
        <v>36.271749663407832</v>
      </c>
      <c r="AD110" s="27">
        <f t="shared" si="178"/>
        <v>53.869862915540892</v>
      </c>
      <c r="AE110" s="27">
        <f t="shared" si="179"/>
        <v>9.9008051260454977</v>
      </c>
      <c r="AF110" s="27">
        <f t="shared" si="180"/>
        <v>6.3791343152611404</v>
      </c>
      <c r="AG110" s="27">
        <f t="shared" si="181"/>
        <v>5.3685520263098141</v>
      </c>
      <c r="AH110" s="27">
        <f t="shared" si="182"/>
        <v>12.420384132274293</v>
      </c>
      <c r="AI110" s="27">
        <f t="shared" si="183"/>
        <v>22.332530413330858</v>
      </c>
      <c r="AJ110" s="27">
        <f t="shared" si="184"/>
        <v>2.403276577135415</v>
      </c>
      <c r="AK110" s="27">
        <f t="shared" si="185"/>
        <v>9.8449389614015956</v>
      </c>
      <c r="AL110" s="27">
        <f t="shared" si="186"/>
        <v>30.883512393008715</v>
      </c>
      <c r="AM110" s="27">
        <f t="shared" si="187"/>
        <v>16.431053438431604</v>
      </c>
      <c r="AN110" s="27">
        <f t="shared" si="188"/>
        <v>26.294188272979383</v>
      </c>
      <c r="AO110" s="27">
        <f t="shared" si="189"/>
        <v>14.327445278325186</v>
      </c>
      <c r="AP110" s="23"/>
      <c r="AQ110" s="23"/>
      <c r="AR110" s="57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M110" s="57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</row>
    <row r="111" spans="1:84" s="59" customFormat="1" ht="15.75" x14ac:dyDescent="0.25">
      <c r="A111" s="40">
        <v>44378</v>
      </c>
      <c r="B111" s="27">
        <v>112.44870607818781</v>
      </c>
      <c r="C111" s="27">
        <v>79.504029433574161</v>
      </c>
      <c r="D111" s="27">
        <v>133.15643919995389</v>
      </c>
      <c r="E111" s="27">
        <v>123.57108036486378</v>
      </c>
      <c r="F111" s="27">
        <v>144.77525528925094</v>
      </c>
      <c r="G111" s="27">
        <v>131.72293090224059</v>
      </c>
      <c r="H111" s="27">
        <v>117.73101434486533</v>
      </c>
      <c r="I111" s="27">
        <v>123.2217498479412</v>
      </c>
      <c r="J111" s="27">
        <v>137.12706920043124</v>
      </c>
      <c r="K111" s="27">
        <v>165.24458205434695</v>
      </c>
      <c r="L111" s="27">
        <v>136.20878444956412</v>
      </c>
      <c r="M111" s="27">
        <v>130.15947081389382</v>
      </c>
      <c r="N111" s="27">
        <v>136.4789302419706</v>
      </c>
      <c r="O111" s="27">
        <v>125.94095785251136</v>
      </c>
      <c r="P111" s="27">
        <v>114.24440365359969</v>
      </c>
      <c r="Q111" s="27">
        <v>175.09467747687623</v>
      </c>
      <c r="R111" s="27">
        <v>113.07244954766817</v>
      </c>
      <c r="S111" s="27">
        <v>143.17224074786364</v>
      </c>
      <c r="T111" s="27">
        <v>131.22355485519122</v>
      </c>
      <c r="U111" s="23"/>
      <c r="V111" s="40">
        <v>44378</v>
      </c>
      <c r="W111" s="27">
        <f t="shared" ref="W111:W113" si="190">B111/B99*100-100</f>
        <v>2.902795776228146</v>
      </c>
      <c r="X111" s="27">
        <f t="shared" ref="X111:X113" si="191">C111/C99*100-100</f>
        <v>15.252121954880664</v>
      </c>
      <c r="Y111" s="27">
        <f t="shared" ref="Y111:Y113" si="192">D111/D99*100-100</f>
        <v>9.3917820578712963</v>
      </c>
      <c r="Z111" s="27">
        <f t="shared" ref="Z111:Z113" si="193">E111/E99*100-100</f>
        <v>18.791066680307011</v>
      </c>
      <c r="AA111" s="27">
        <f t="shared" ref="AA111:AA113" si="194">F111/F99*100-100</f>
        <v>11.78521120471612</v>
      </c>
      <c r="AB111" s="27">
        <f t="shared" ref="AB111:AB113" si="195">G111/G99*100-100</f>
        <v>11.928699752389861</v>
      </c>
      <c r="AC111" s="27">
        <f t="shared" ref="AC111:AC113" si="196">H111/H99*100-100</f>
        <v>15.633069706987769</v>
      </c>
      <c r="AD111" s="27">
        <f t="shared" ref="AD111:AD113" si="197">I111/I99*100-100</f>
        <v>44.097930408080089</v>
      </c>
      <c r="AE111" s="27">
        <f t="shared" ref="AE111:AE113" si="198">J111/J99*100-100</f>
        <v>6.4429711800283513</v>
      </c>
      <c r="AF111" s="27">
        <f t="shared" ref="AF111:AF113" si="199">K111/K99*100-100</f>
        <v>6.4483093272665144</v>
      </c>
      <c r="AG111" s="27">
        <f t="shared" ref="AG111:AG113" si="200">L111/L99*100-100</f>
        <v>5.3307233070710964</v>
      </c>
      <c r="AH111" s="27">
        <f t="shared" ref="AH111:AH113" si="201">M111/M99*100-100</f>
        <v>13.201291353712975</v>
      </c>
      <c r="AI111" s="27">
        <f t="shared" ref="AI111:AI113" si="202">N111/N99*100-100</f>
        <v>16.660830747892533</v>
      </c>
      <c r="AJ111" s="27">
        <f t="shared" ref="AJ111:AJ113" si="203">O111/O99*100-100</f>
        <v>2.1592271366119888</v>
      </c>
      <c r="AK111" s="27">
        <f t="shared" ref="AK111:AK113" si="204">P111/P99*100-100</f>
        <v>4.2475003526969459</v>
      </c>
      <c r="AL111" s="27">
        <f t="shared" ref="AL111:AL113" si="205">Q111/Q99*100-100</f>
        <v>24.395515634430524</v>
      </c>
      <c r="AM111" s="27">
        <f t="shared" ref="AM111:AM113" si="206">R111/R99*100-100</f>
        <v>12.139436134787147</v>
      </c>
      <c r="AN111" s="27">
        <f t="shared" ref="AN111:AN113" si="207">S111/S99*100-100</f>
        <v>19.711393289308049</v>
      </c>
      <c r="AO111" s="27">
        <f t="shared" ref="AO111:AO113" si="208">T111/T99*100-100</f>
        <v>10.734182860217615</v>
      </c>
      <c r="AP111" s="23"/>
      <c r="AQ111" s="23"/>
      <c r="AR111" s="57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M111" s="57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</row>
    <row r="112" spans="1:84" s="59" customFormat="1" ht="15.75" x14ac:dyDescent="0.25">
      <c r="A112" s="40">
        <v>44409</v>
      </c>
      <c r="B112" s="27">
        <v>116.39966904803602</v>
      </c>
      <c r="C112" s="27">
        <v>78.140632161292345</v>
      </c>
      <c r="D112" s="27">
        <v>125.72930427854283</v>
      </c>
      <c r="E112" s="27">
        <v>125.30897527811487</v>
      </c>
      <c r="F112" s="27">
        <v>142.52399081346528</v>
      </c>
      <c r="G112" s="27">
        <v>133.05696301470715</v>
      </c>
      <c r="H112" s="27">
        <v>118.67488897748814</v>
      </c>
      <c r="I112" s="27">
        <v>117.43640529831735</v>
      </c>
      <c r="J112" s="27">
        <v>136.12270383405814</v>
      </c>
      <c r="K112" s="27">
        <v>162.31609602107434</v>
      </c>
      <c r="L112" s="27">
        <v>136.66205182665817</v>
      </c>
      <c r="M112" s="27">
        <v>127.60191971688185</v>
      </c>
      <c r="N112" s="27">
        <v>118.98213462396851</v>
      </c>
      <c r="O112" s="27">
        <v>127.16763077271121</v>
      </c>
      <c r="P112" s="27">
        <v>115.95598103381876</v>
      </c>
      <c r="Q112" s="27">
        <v>176.82919011767402</v>
      </c>
      <c r="R112" s="27">
        <v>112.79953667260204</v>
      </c>
      <c r="S112" s="27">
        <v>144.01086460637592</v>
      </c>
      <c r="T112" s="27">
        <v>130.13435125093892</v>
      </c>
      <c r="U112" s="23"/>
      <c r="V112" s="40">
        <v>44409</v>
      </c>
      <c r="W112" s="27">
        <f t="shared" si="190"/>
        <v>4.0028690957317536</v>
      </c>
      <c r="X112" s="27">
        <f t="shared" si="191"/>
        <v>5.9392375516402467</v>
      </c>
      <c r="Y112" s="27">
        <f t="shared" si="192"/>
        <v>5.2696025677888798</v>
      </c>
      <c r="Z112" s="27">
        <f t="shared" si="193"/>
        <v>8.9814066521517759</v>
      </c>
      <c r="AA112" s="27">
        <f t="shared" si="194"/>
        <v>7.0383863516916563</v>
      </c>
      <c r="AB112" s="27">
        <f t="shared" si="195"/>
        <v>8.3256456483949108</v>
      </c>
      <c r="AC112" s="27">
        <f t="shared" si="196"/>
        <v>10.971333477909113</v>
      </c>
      <c r="AD112" s="27">
        <f t="shared" si="197"/>
        <v>19.638561203774003</v>
      </c>
      <c r="AE112" s="27">
        <f t="shared" si="198"/>
        <v>6.71529440940364</v>
      </c>
      <c r="AF112" s="27">
        <f t="shared" si="199"/>
        <v>8.3151216949959945</v>
      </c>
      <c r="AG112" s="27">
        <f t="shared" si="200"/>
        <v>4.9858740662299965</v>
      </c>
      <c r="AH112" s="27">
        <f t="shared" si="201"/>
        <v>12.711802453935178</v>
      </c>
      <c r="AI112" s="27">
        <f t="shared" si="202"/>
        <v>13.42391695153249</v>
      </c>
      <c r="AJ112" s="27">
        <f t="shared" si="203"/>
        <v>3.1255947649487865</v>
      </c>
      <c r="AK112" s="27">
        <f t="shared" si="204"/>
        <v>2.7800498284190667</v>
      </c>
      <c r="AL112" s="27">
        <f t="shared" si="205"/>
        <v>23.305953810993827</v>
      </c>
      <c r="AM112" s="27">
        <f t="shared" si="206"/>
        <v>9.2416072184075944</v>
      </c>
      <c r="AN112" s="27">
        <f t="shared" si="207"/>
        <v>13.767391014934802</v>
      </c>
      <c r="AO112" s="27">
        <f t="shared" si="208"/>
        <v>7.909575204492441</v>
      </c>
      <c r="AP112" s="23"/>
      <c r="AQ112" s="23"/>
      <c r="AR112" s="57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M112" s="57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</row>
    <row r="113" spans="1:84" s="59" customFormat="1" ht="15.75" x14ac:dyDescent="0.25">
      <c r="A113" s="40">
        <v>44440</v>
      </c>
      <c r="B113" s="27">
        <v>112.82805966626849</v>
      </c>
      <c r="C113" s="27">
        <v>74.109956158718973</v>
      </c>
      <c r="D113" s="27">
        <v>122.27518058795972</v>
      </c>
      <c r="E113" s="27">
        <v>130.28743006174386</v>
      </c>
      <c r="F113" s="27">
        <v>135.92979120006478</v>
      </c>
      <c r="G113" s="27">
        <v>133.72103742058002</v>
      </c>
      <c r="H113" s="27">
        <v>120.65880052691759</v>
      </c>
      <c r="I113" s="27">
        <v>115.78358816095135</v>
      </c>
      <c r="J113" s="27">
        <v>136.19678813089558</v>
      </c>
      <c r="K113" s="27">
        <v>156.65500670510403</v>
      </c>
      <c r="L113" s="27">
        <v>137.53614243221932</v>
      </c>
      <c r="M113" s="27">
        <v>124.74017367349101</v>
      </c>
      <c r="N113" s="27">
        <v>120.90273275599144</v>
      </c>
      <c r="O113" s="27">
        <v>126.96415688900072</v>
      </c>
      <c r="P113" s="27">
        <v>109.14225746074101</v>
      </c>
      <c r="Q113" s="27">
        <v>169.34091760859133</v>
      </c>
      <c r="R113" s="27">
        <v>118.9947724428479</v>
      </c>
      <c r="S113" s="27">
        <v>144.26050132466261</v>
      </c>
      <c r="T113" s="27">
        <v>128.76908850961769</v>
      </c>
      <c r="U113" s="23"/>
      <c r="V113" s="40">
        <v>44440</v>
      </c>
      <c r="W113" s="27">
        <f t="shared" si="190"/>
        <v>3.9270130785035349</v>
      </c>
      <c r="X113" s="27">
        <f t="shared" si="191"/>
        <v>3.1915317153731877</v>
      </c>
      <c r="Y113" s="27">
        <f t="shared" si="192"/>
        <v>3.1802252308229697</v>
      </c>
      <c r="Z113" s="27">
        <f t="shared" si="193"/>
        <v>4.3162562231107557</v>
      </c>
      <c r="AA113" s="27">
        <f t="shared" si="194"/>
        <v>6.7899201352376224</v>
      </c>
      <c r="AB113" s="27">
        <f t="shared" si="195"/>
        <v>5.6440208509440026</v>
      </c>
      <c r="AC113" s="27">
        <f t="shared" si="196"/>
        <v>8.8413792020984232</v>
      </c>
      <c r="AD113" s="27">
        <f t="shared" si="197"/>
        <v>15.748066950495556</v>
      </c>
      <c r="AE113" s="27">
        <f t="shared" si="198"/>
        <v>5.8244419530404201</v>
      </c>
      <c r="AF113" s="27">
        <f t="shared" si="199"/>
        <v>5.6798150310641375</v>
      </c>
      <c r="AG113" s="27">
        <f t="shared" si="200"/>
        <v>4.7207243119651139</v>
      </c>
      <c r="AH113" s="27">
        <f t="shared" si="201"/>
        <v>11.4638179336132</v>
      </c>
      <c r="AI113" s="27">
        <f t="shared" si="202"/>
        <v>9.5343558111121496</v>
      </c>
      <c r="AJ113" s="27">
        <f t="shared" si="203"/>
        <v>2.8247908570095319</v>
      </c>
      <c r="AK113" s="27">
        <f t="shared" si="204"/>
        <v>1.9374833226348755</v>
      </c>
      <c r="AL113" s="27">
        <f t="shared" si="205"/>
        <v>14.483530326787132</v>
      </c>
      <c r="AM113" s="27">
        <f t="shared" si="206"/>
        <v>5.2286593283899379</v>
      </c>
      <c r="AN113" s="27">
        <f t="shared" si="207"/>
        <v>9.0514536973746118</v>
      </c>
      <c r="AO113" s="27">
        <f t="shared" si="208"/>
        <v>5.7833186978900102</v>
      </c>
      <c r="AP113" s="23"/>
      <c r="AQ113" s="23"/>
      <c r="AR113" s="57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M113" s="57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</row>
    <row r="114" spans="1:84" s="59" customFormat="1" ht="15.75" x14ac:dyDescent="0.25">
      <c r="A114" s="40">
        <v>44470</v>
      </c>
      <c r="B114" s="27">
        <v>107.74928003297111</v>
      </c>
      <c r="C114" s="27">
        <v>74.906504145081584</v>
      </c>
      <c r="D114" s="27">
        <v>124.40540488062936</v>
      </c>
      <c r="E114" s="27">
        <v>134.76446234449119</v>
      </c>
      <c r="F114" s="27">
        <v>135.63568627919582</v>
      </c>
      <c r="G114" s="27">
        <v>135.73572048521271</v>
      </c>
      <c r="H114" s="27">
        <v>120.38984692192538</v>
      </c>
      <c r="I114" s="27">
        <v>129.19285319649708</v>
      </c>
      <c r="J114" s="27">
        <v>148.07397122841019</v>
      </c>
      <c r="K114" s="27">
        <v>157.59327490587074</v>
      </c>
      <c r="L114" s="27">
        <v>139.65119615490732</v>
      </c>
      <c r="M114" s="27">
        <v>136.75465399102291</v>
      </c>
      <c r="N114" s="27">
        <v>131.87674302917736</v>
      </c>
      <c r="O114" s="27">
        <v>126.02565592459725</v>
      </c>
      <c r="P114" s="27">
        <v>105.34295432002591</v>
      </c>
      <c r="Q114" s="27">
        <v>165.1810446349854</v>
      </c>
      <c r="R114" s="27">
        <v>123.62604602503706</v>
      </c>
      <c r="S114" s="27">
        <v>146.29812236089441</v>
      </c>
      <c r="T114" s="27">
        <v>130.61542750778918</v>
      </c>
      <c r="U114" s="23"/>
      <c r="V114" s="40">
        <v>44470</v>
      </c>
      <c r="W114" s="27">
        <f t="shared" ref="W114:W116" si="209">B114/B102*100-100</f>
        <v>2.5408689894209857</v>
      </c>
      <c r="X114" s="27">
        <f t="shared" ref="X114:X116" si="210">C114/C102*100-100</f>
        <v>-2.5751286799859798</v>
      </c>
      <c r="Y114" s="27">
        <f t="shared" ref="Y114:Y116" si="211">D114/D102*100-100</f>
        <v>2.2171220301338508</v>
      </c>
      <c r="Z114" s="27">
        <f t="shared" ref="Z114:Z116" si="212">E114/E102*100-100</f>
        <v>-0.99320465633684307</v>
      </c>
      <c r="AA114" s="27">
        <f t="shared" ref="AA114:AA116" si="213">F114/F102*100-100</f>
        <v>6.9466021255061321</v>
      </c>
      <c r="AB114" s="27">
        <f t="shared" ref="AB114:AB116" si="214">G114/G102*100-100</f>
        <v>4.8597222566921801</v>
      </c>
      <c r="AC114" s="27">
        <f t="shared" ref="AC114:AC116" si="215">H114/H102*100-100</f>
        <v>7.2846574504303163</v>
      </c>
      <c r="AD114" s="27">
        <f t="shared" ref="AD114:AD116" si="216">I114/I102*100-100</f>
        <v>12.532115731732347</v>
      </c>
      <c r="AE114" s="27">
        <f t="shared" ref="AE114:AE116" si="217">J114/J102*100-100</f>
        <v>8.8322765491838311</v>
      </c>
      <c r="AF114" s="27">
        <f t="shared" ref="AF114:AF116" si="218">K114/K102*100-100</f>
        <v>3.1566601856646912</v>
      </c>
      <c r="AG114" s="27">
        <f t="shared" ref="AG114:AG116" si="219">L114/L102*100-100</f>
        <v>4.8635178945436905</v>
      </c>
      <c r="AH114" s="27">
        <f t="shared" ref="AH114:AH116" si="220">M114/M102*100-100</f>
        <v>8.5697393447034216</v>
      </c>
      <c r="AI114" s="27">
        <f t="shared" ref="AI114:AI116" si="221">N114/N102*100-100</f>
        <v>1.1620955028842843</v>
      </c>
      <c r="AJ114" s="27">
        <f t="shared" ref="AJ114:AJ116" si="222">O114/O102*100-100</f>
        <v>2.7193927320836195</v>
      </c>
      <c r="AK114" s="27">
        <f t="shared" ref="AK114:AK116" si="223">P114/P102*100-100</f>
        <v>0.63431198196224159</v>
      </c>
      <c r="AL114" s="27">
        <f t="shared" ref="AL114:AL116" si="224">Q114/Q102*100-100</f>
        <v>6.5903942774049256</v>
      </c>
      <c r="AM114" s="27">
        <f t="shared" ref="AM114:AM116" si="225">R114/R102*100-100</f>
        <v>3.8208265308834228</v>
      </c>
      <c r="AN114" s="27">
        <f t="shared" ref="AN114:AN116" si="226">S114/S102*100-100</f>
        <v>7.0707341495200353</v>
      </c>
      <c r="AO114" s="27">
        <f t="shared" ref="AO114:AO116" si="227">T114/T102*100-100</f>
        <v>4.3232317282583637</v>
      </c>
      <c r="AP114" s="23"/>
      <c r="AQ114" s="23"/>
      <c r="AR114" s="57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M114" s="57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</row>
    <row r="115" spans="1:84" s="59" customFormat="1" ht="15.75" x14ac:dyDescent="0.25">
      <c r="A115" s="40">
        <v>44501</v>
      </c>
      <c r="B115" s="27">
        <v>117.65981479658693</v>
      </c>
      <c r="C115" s="27">
        <v>75.872521779130068</v>
      </c>
      <c r="D115" s="27">
        <v>129.27152506637603</v>
      </c>
      <c r="E115" s="27">
        <v>138.33618852864004</v>
      </c>
      <c r="F115" s="27">
        <v>148.25552823271232</v>
      </c>
      <c r="G115" s="27">
        <v>139.91950683180852</v>
      </c>
      <c r="H115" s="27">
        <v>128.38743431006134</v>
      </c>
      <c r="I115" s="27">
        <v>130.61637226374916</v>
      </c>
      <c r="J115" s="27">
        <v>141.4035880745418</v>
      </c>
      <c r="K115" s="27">
        <v>159.50063752798272</v>
      </c>
      <c r="L115" s="27">
        <v>140.68786769353014</v>
      </c>
      <c r="M115" s="27">
        <v>141.02291425100657</v>
      </c>
      <c r="N115" s="27">
        <v>144.42634338462699</v>
      </c>
      <c r="O115" s="27">
        <v>126.78801993972124</v>
      </c>
      <c r="P115" s="27">
        <v>113.19524547527027</v>
      </c>
      <c r="Q115" s="27">
        <v>161.64395001557131</v>
      </c>
      <c r="R115" s="27">
        <v>124.29989256253143</v>
      </c>
      <c r="S115" s="27">
        <v>152.65554956327648</v>
      </c>
      <c r="T115" s="27">
        <v>135.33966248607246</v>
      </c>
      <c r="U115" s="23"/>
      <c r="V115" s="40">
        <v>44501</v>
      </c>
      <c r="W115" s="27">
        <f t="shared" si="209"/>
        <v>5.4751022295760805</v>
      </c>
      <c r="X115" s="27">
        <f t="shared" si="210"/>
        <v>11.138852024585333</v>
      </c>
      <c r="Y115" s="27">
        <f t="shared" si="211"/>
        <v>4.8298887629061795</v>
      </c>
      <c r="Z115" s="27">
        <f t="shared" si="212"/>
        <v>2.8116355052790567</v>
      </c>
      <c r="AA115" s="27">
        <f t="shared" si="213"/>
        <v>11.509644796925912</v>
      </c>
      <c r="AB115" s="27">
        <f t="shared" si="214"/>
        <v>5.175646897174218</v>
      </c>
      <c r="AC115" s="27">
        <f t="shared" si="215"/>
        <v>11.037291074640734</v>
      </c>
      <c r="AD115" s="27">
        <f t="shared" si="216"/>
        <v>12.318634421848373</v>
      </c>
      <c r="AE115" s="27">
        <f t="shared" si="217"/>
        <v>4.1709037217673313</v>
      </c>
      <c r="AF115" s="27">
        <f t="shared" si="218"/>
        <v>3.7540232034551906</v>
      </c>
      <c r="AG115" s="27">
        <f t="shared" si="219"/>
        <v>5.0617438344252861</v>
      </c>
      <c r="AH115" s="27">
        <f t="shared" si="220"/>
        <v>8.3476368425115197</v>
      </c>
      <c r="AI115" s="27">
        <f t="shared" si="221"/>
        <v>11.721760415115838</v>
      </c>
      <c r="AJ115" s="27">
        <f t="shared" si="222"/>
        <v>2.8056436638441653</v>
      </c>
      <c r="AK115" s="27">
        <f t="shared" si="223"/>
        <v>1.3588230148984053</v>
      </c>
      <c r="AL115" s="27">
        <f t="shared" si="224"/>
        <v>6.0587752688869898</v>
      </c>
      <c r="AM115" s="27">
        <f t="shared" si="225"/>
        <v>3.3366668490951525</v>
      </c>
      <c r="AN115" s="27">
        <f t="shared" si="226"/>
        <v>6.1330177843364311</v>
      </c>
      <c r="AO115" s="27">
        <f t="shared" si="227"/>
        <v>5.6929816296773481</v>
      </c>
      <c r="AP115" s="23"/>
      <c r="AQ115" s="23"/>
      <c r="AR115" s="57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M115" s="57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</row>
    <row r="116" spans="1:84" s="59" customFormat="1" ht="15.75" x14ac:dyDescent="0.25">
      <c r="A116" s="41">
        <v>44531</v>
      </c>
      <c r="B116" s="28">
        <v>124.21715200263115</v>
      </c>
      <c r="C116" s="28">
        <v>73.434466486380828</v>
      </c>
      <c r="D116" s="28">
        <v>139.08429298178322</v>
      </c>
      <c r="E116" s="28">
        <v>142.08363160804092</v>
      </c>
      <c r="F116" s="28">
        <v>146.51542462057387</v>
      </c>
      <c r="G116" s="28">
        <v>141.32499949862193</v>
      </c>
      <c r="H116" s="28">
        <v>136.55282215491832</v>
      </c>
      <c r="I116" s="28">
        <v>165.09075237287456</v>
      </c>
      <c r="J116" s="28">
        <v>153.19285363635146</v>
      </c>
      <c r="K116" s="28">
        <v>173.21738519386201</v>
      </c>
      <c r="L116" s="28">
        <v>141.60996070851007</v>
      </c>
      <c r="M116" s="28">
        <v>152.27669797472493</v>
      </c>
      <c r="N116" s="28">
        <v>151.86119744370987</v>
      </c>
      <c r="O116" s="28">
        <v>128.07173995119294</v>
      </c>
      <c r="P116" s="28">
        <v>110.5654541531074</v>
      </c>
      <c r="Q116" s="28">
        <v>167.4854039017907</v>
      </c>
      <c r="R116" s="28">
        <v>127.60098940711991</v>
      </c>
      <c r="S116" s="28">
        <v>157.16715960059332</v>
      </c>
      <c r="T116" s="28">
        <v>140.77235506537178</v>
      </c>
      <c r="U116" s="23"/>
      <c r="V116" s="41">
        <v>44531</v>
      </c>
      <c r="W116" s="28">
        <f t="shared" si="209"/>
        <v>3.3795450963000064</v>
      </c>
      <c r="X116" s="28">
        <f t="shared" si="210"/>
        <v>2.1065473107502157</v>
      </c>
      <c r="Y116" s="28">
        <f t="shared" si="211"/>
        <v>4.0287618781645875</v>
      </c>
      <c r="Z116" s="28">
        <f t="shared" si="212"/>
        <v>-1.0364972513934703</v>
      </c>
      <c r="AA116" s="28">
        <f t="shared" si="213"/>
        <v>8.7630860466715319</v>
      </c>
      <c r="AB116" s="28">
        <f t="shared" si="214"/>
        <v>4.7119454944586749</v>
      </c>
      <c r="AC116" s="28">
        <f t="shared" si="215"/>
        <v>11.106611327730235</v>
      </c>
      <c r="AD116" s="28">
        <f t="shared" si="216"/>
        <v>13.612379043809014</v>
      </c>
      <c r="AE116" s="28">
        <f t="shared" si="217"/>
        <v>-4.2733259598376492</v>
      </c>
      <c r="AF116" s="28">
        <f t="shared" si="218"/>
        <v>5.6604795170729147</v>
      </c>
      <c r="AG116" s="28">
        <f t="shared" si="219"/>
        <v>5.0051943794139504</v>
      </c>
      <c r="AH116" s="28">
        <f t="shared" si="220"/>
        <v>6.9289594593336545</v>
      </c>
      <c r="AI116" s="28">
        <f t="shared" si="221"/>
        <v>1.2149385339582182</v>
      </c>
      <c r="AJ116" s="28">
        <f t="shared" si="222"/>
        <v>2.8151213637479913</v>
      </c>
      <c r="AK116" s="28">
        <f t="shared" si="223"/>
        <v>0.61648496306912648</v>
      </c>
      <c r="AL116" s="28">
        <f t="shared" si="224"/>
        <v>4.419409776335641</v>
      </c>
      <c r="AM116" s="28">
        <f t="shared" si="225"/>
        <v>3.0867141889872727</v>
      </c>
      <c r="AN116" s="28">
        <f t="shared" si="226"/>
        <v>5.0553394519513972</v>
      </c>
      <c r="AO116" s="28">
        <f t="shared" si="227"/>
        <v>4.2425630787520845</v>
      </c>
      <c r="AP116" s="23"/>
      <c r="AQ116" s="23"/>
      <c r="AR116" s="57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M116" s="57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</row>
    <row r="117" spans="1:84" s="59" customFormat="1" ht="15.75" x14ac:dyDescent="0.25">
      <c r="A117" s="42">
        <v>44562</v>
      </c>
      <c r="B117" s="29">
        <v>128.13465123484255</v>
      </c>
      <c r="C117" s="29">
        <v>70.607145568773802</v>
      </c>
      <c r="D117" s="29">
        <v>135.0632914653732</v>
      </c>
      <c r="E117" s="29">
        <v>137.57417718669717</v>
      </c>
      <c r="F117" s="29">
        <v>131.25427792686156</v>
      </c>
      <c r="G117" s="29">
        <v>136.2883250040519</v>
      </c>
      <c r="H117" s="29">
        <v>125.70646866422244</v>
      </c>
      <c r="I117" s="29">
        <v>132.07858647673984</v>
      </c>
      <c r="J117" s="29">
        <v>134.692921322252</v>
      </c>
      <c r="K117" s="29">
        <v>175.77380036140633</v>
      </c>
      <c r="L117" s="29">
        <v>140.62575494216739</v>
      </c>
      <c r="M117" s="29">
        <v>129.10650001847003</v>
      </c>
      <c r="N117" s="29">
        <v>139.77850647640179</v>
      </c>
      <c r="O117" s="29">
        <v>125.68274570170055</v>
      </c>
      <c r="P117" s="29">
        <v>103.11550839824287</v>
      </c>
      <c r="Q117" s="29">
        <v>164.3715281922251</v>
      </c>
      <c r="R117" s="29">
        <v>124.87171733041514</v>
      </c>
      <c r="S117" s="29">
        <v>153.70961484634981</v>
      </c>
      <c r="T117" s="29">
        <v>134.95411268012359</v>
      </c>
      <c r="U117" s="23"/>
      <c r="V117" s="42">
        <v>44562</v>
      </c>
      <c r="W117" s="29">
        <f t="shared" ref="W117:W119" si="228">B117/B105*100-100</f>
        <v>2.7463478839635229</v>
      </c>
      <c r="X117" s="29">
        <f t="shared" ref="X117:X119" si="229">C117/C105*100-100</f>
        <v>10.562845396968456</v>
      </c>
      <c r="Y117" s="29">
        <f t="shared" ref="Y117:Y119" si="230">D117/D105*100-100</f>
        <v>4.5079073620316166</v>
      </c>
      <c r="Z117" s="29">
        <f t="shared" ref="Z117:Z119" si="231">E117/E105*100-100</f>
        <v>4.2349620454897945</v>
      </c>
      <c r="AA117" s="29">
        <f t="shared" ref="AA117:AA119" si="232">F117/F105*100-100</f>
        <v>7.5378448267142915</v>
      </c>
      <c r="AB117" s="29">
        <f t="shared" ref="AB117:AB119" si="233">G117/G105*100-100</f>
        <v>2.9676272817603717</v>
      </c>
      <c r="AC117" s="29">
        <f t="shared" ref="AC117:AC119" si="234">H117/H105*100-100</f>
        <v>10.737397534127794</v>
      </c>
      <c r="AD117" s="29">
        <f t="shared" ref="AD117:AD119" si="235">I117/I105*100-100</f>
        <v>13.435904971699969</v>
      </c>
      <c r="AE117" s="29">
        <f t="shared" ref="AE117:AE119" si="236">J117/J105*100-100</f>
        <v>1.1978016682319748</v>
      </c>
      <c r="AF117" s="29">
        <f t="shared" ref="AF117:AF119" si="237">K117/K105*100-100</f>
        <v>5.8597638603725528</v>
      </c>
      <c r="AG117" s="29">
        <f t="shared" ref="AG117:AG119" si="238">L117/L105*100-100</f>
        <v>5.1783831327288965</v>
      </c>
      <c r="AH117" s="29">
        <f t="shared" ref="AH117:AH119" si="239">M117/M105*100-100</f>
        <v>7.3671418677297709</v>
      </c>
      <c r="AI117" s="29">
        <f t="shared" ref="AI117:AI119" si="240">N117/N105*100-100</f>
        <v>12.148179112192523</v>
      </c>
      <c r="AJ117" s="29">
        <f t="shared" ref="AJ117:AJ119" si="241">O117/O105*100-100</f>
        <v>2.5876383706320212</v>
      </c>
      <c r="AK117" s="29">
        <f t="shared" ref="AK117:AK119" si="242">P117/P105*100-100</f>
        <v>3.2542030748534501</v>
      </c>
      <c r="AL117" s="29">
        <f t="shared" ref="AL117:AL119" si="243">Q117/Q105*100-100</f>
        <v>8.7106925883506676</v>
      </c>
      <c r="AM117" s="29">
        <f t="shared" ref="AM117:AM119" si="244">R117/R105*100-100</f>
        <v>2.9883340278278325</v>
      </c>
      <c r="AN117" s="29">
        <f t="shared" ref="AN117:AN119" si="245">S117/S105*100-100</f>
        <v>3.5147186716270511</v>
      </c>
      <c r="AO117" s="29">
        <f t="shared" ref="AO117:AO119" si="246">T117/T105*100-100</f>
        <v>4.7153298870796618</v>
      </c>
      <c r="AP117" s="23"/>
      <c r="AQ117" s="23"/>
      <c r="AR117" s="57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M117" s="57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</row>
    <row r="118" spans="1:84" s="59" customFormat="1" ht="15.75" x14ac:dyDescent="0.25">
      <c r="A118" s="43">
        <v>44593</v>
      </c>
      <c r="B118" s="31">
        <v>133.6656346186403</v>
      </c>
      <c r="C118" s="31">
        <v>75.331029510837666</v>
      </c>
      <c r="D118" s="31">
        <v>133.79656684368143</v>
      </c>
      <c r="E118" s="31">
        <v>128.95911596063829</v>
      </c>
      <c r="F118" s="31">
        <v>135.98661687350756</v>
      </c>
      <c r="G118" s="31">
        <v>133.28672547767107</v>
      </c>
      <c r="H118" s="31">
        <v>125.89334502174184</v>
      </c>
      <c r="I118" s="31">
        <v>126.92336398176725</v>
      </c>
      <c r="J118" s="31">
        <v>127.27894683750186</v>
      </c>
      <c r="K118" s="31">
        <v>157.57469299312956</v>
      </c>
      <c r="L118" s="31">
        <v>139.84181038714752</v>
      </c>
      <c r="M118" s="31">
        <v>129.7400218347793</v>
      </c>
      <c r="N118" s="31">
        <v>143.52486625682738</v>
      </c>
      <c r="O118" s="31">
        <v>128.9629241673839</v>
      </c>
      <c r="P118" s="31">
        <v>115.1108977837869</v>
      </c>
      <c r="Q118" s="31">
        <v>156.31764066180619</v>
      </c>
      <c r="R118" s="31">
        <v>121.01791921753944</v>
      </c>
      <c r="S118" s="31">
        <v>149.37660917275736</v>
      </c>
      <c r="T118" s="31">
        <v>134.1439286906263</v>
      </c>
      <c r="U118" s="23"/>
      <c r="V118" s="43">
        <v>44593</v>
      </c>
      <c r="W118" s="31">
        <f t="shared" si="228"/>
        <v>4.2300232173076608</v>
      </c>
      <c r="X118" s="31">
        <f t="shared" si="229"/>
        <v>6.6576969037696045</v>
      </c>
      <c r="Y118" s="31">
        <f t="shared" si="230"/>
        <v>4.0371571572630955</v>
      </c>
      <c r="Z118" s="31">
        <f t="shared" si="231"/>
        <v>4.1285559740208839</v>
      </c>
      <c r="AA118" s="31">
        <f t="shared" si="232"/>
        <v>1.2273085967085251</v>
      </c>
      <c r="AB118" s="31">
        <f t="shared" si="233"/>
        <v>2.5625141052841656</v>
      </c>
      <c r="AC118" s="31">
        <f t="shared" si="234"/>
        <v>9.8743171518161432</v>
      </c>
      <c r="AD118" s="31">
        <f t="shared" si="235"/>
        <v>17.51705578247153</v>
      </c>
      <c r="AE118" s="31">
        <f t="shared" si="236"/>
        <v>-2.8750522132844054</v>
      </c>
      <c r="AF118" s="31">
        <f t="shared" si="237"/>
        <v>5.2380581304670102</v>
      </c>
      <c r="AG118" s="31">
        <f t="shared" si="238"/>
        <v>5.1002213405040919</v>
      </c>
      <c r="AH118" s="31">
        <f t="shared" si="239"/>
        <v>5.972318209611899</v>
      </c>
      <c r="AI118" s="31">
        <f t="shared" si="240"/>
        <v>17.011494865338534</v>
      </c>
      <c r="AJ118" s="31">
        <f t="shared" si="241"/>
        <v>2.5842740167774707</v>
      </c>
      <c r="AK118" s="31">
        <f t="shared" si="242"/>
        <v>2.5423767276532061</v>
      </c>
      <c r="AL118" s="31">
        <f t="shared" si="243"/>
        <v>8.5930313512196506</v>
      </c>
      <c r="AM118" s="31">
        <f t="shared" si="244"/>
        <v>2.9589602442604388</v>
      </c>
      <c r="AN118" s="31">
        <f t="shared" si="245"/>
        <v>2.949572606260233</v>
      </c>
      <c r="AO118" s="31">
        <f t="shared" si="246"/>
        <v>4.3057089330099672</v>
      </c>
      <c r="AP118" s="23"/>
      <c r="AQ118" s="23"/>
      <c r="AR118" s="57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M118" s="57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</row>
    <row r="119" spans="1:84" s="59" customFormat="1" ht="15.75" x14ac:dyDescent="0.25">
      <c r="A119" s="43">
        <v>44621</v>
      </c>
      <c r="B119" s="31">
        <v>136.83444711073696</v>
      </c>
      <c r="C119" s="31">
        <v>72.616555765140049</v>
      </c>
      <c r="D119" s="31">
        <v>142.8412167724025</v>
      </c>
      <c r="E119" s="31">
        <v>135.84261039314765</v>
      </c>
      <c r="F119" s="31">
        <v>139.61432638084554</v>
      </c>
      <c r="G119" s="31">
        <v>134.75082222507709</v>
      </c>
      <c r="H119" s="31">
        <v>132.32307470149203</v>
      </c>
      <c r="I119" s="31">
        <v>139.28149741278293</v>
      </c>
      <c r="J119" s="31">
        <v>140.89363813998591</v>
      </c>
      <c r="K119" s="31">
        <v>168.61693326111282</v>
      </c>
      <c r="L119" s="31">
        <v>140.62143523220766</v>
      </c>
      <c r="M119" s="31">
        <v>133.52546202869806</v>
      </c>
      <c r="N119" s="31">
        <v>139.49954709473425</v>
      </c>
      <c r="O119" s="31">
        <v>129.34569048045356</v>
      </c>
      <c r="P119" s="31">
        <v>133.69088050723059</v>
      </c>
      <c r="Q119" s="31">
        <v>160.54382243554051</v>
      </c>
      <c r="R119" s="31">
        <v>127.52837264360693</v>
      </c>
      <c r="S119" s="31">
        <v>151.51232910305728</v>
      </c>
      <c r="T119" s="31">
        <v>139.23457544362472</v>
      </c>
      <c r="U119" s="23"/>
      <c r="V119" s="43">
        <v>44621</v>
      </c>
      <c r="W119" s="31">
        <f t="shared" si="228"/>
        <v>2.3008622727998187</v>
      </c>
      <c r="X119" s="31">
        <f t="shared" si="229"/>
        <v>-3.120579560749249</v>
      </c>
      <c r="Y119" s="31">
        <f t="shared" si="230"/>
        <v>5.0149215102858875</v>
      </c>
      <c r="Z119" s="31">
        <f t="shared" si="231"/>
        <v>4.5103569613332013</v>
      </c>
      <c r="AA119" s="31">
        <f t="shared" si="232"/>
        <v>4.2500163149564543</v>
      </c>
      <c r="AB119" s="31">
        <f t="shared" si="233"/>
        <v>3.5913164236177408</v>
      </c>
      <c r="AC119" s="31">
        <f t="shared" si="234"/>
        <v>13.184870460569087</v>
      </c>
      <c r="AD119" s="31">
        <f t="shared" si="235"/>
        <v>16.784458992724922</v>
      </c>
      <c r="AE119" s="31">
        <f t="shared" si="236"/>
        <v>-1.293422269357265</v>
      </c>
      <c r="AF119" s="31">
        <f t="shared" si="237"/>
        <v>9.6247052733511538</v>
      </c>
      <c r="AG119" s="31">
        <f t="shared" si="238"/>
        <v>5.0627428133509085</v>
      </c>
      <c r="AH119" s="31">
        <f t="shared" si="239"/>
        <v>5.5860703742475692</v>
      </c>
      <c r="AI119" s="31">
        <f t="shared" si="240"/>
        <v>1.0885660389944292</v>
      </c>
      <c r="AJ119" s="31">
        <f t="shared" si="241"/>
        <v>2.1810500360630414</v>
      </c>
      <c r="AK119" s="31">
        <f t="shared" si="242"/>
        <v>3.8363955008265549</v>
      </c>
      <c r="AL119" s="31">
        <f t="shared" si="243"/>
        <v>6.5967405926100895</v>
      </c>
      <c r="AM119" s="31">
        <f t="shared" si="244"/>
        <v>5.8922393750877404</v>
      </c>
      <c r="AN119" s="31">
        <f t="shared" si="245"/>
        <v>3.5004820528744744</v>
      </c>
      <c r="AO119" s="31">
        <f t="shared" si="246"/>
        <v>4.4624062136073661</v>
      </c>
      <c r="AP119" s="23"/>
      <c r="AQ119" s="23"/>
      <c r="AR119" s="57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M119" s="57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</row>
    <row r="120" spans="1:84" s="59" customFormat="1" ht="15.75" x14ac:dyDescent="0.25">
      <c r="A120" s="43">
        <v>44652</v>
      </c>
      <c r="B120" s="31">
        <v>126.04976958835542</v>
      </c>
      <c r="C120" s="31">
        <v>62.767832440532231</v>
      </c>
      <c r="D120" s="31">
        <v>135.02006332431037</v>
      </c>
      <c r="E120" s="31">
        <v>127.29537745598412</v>
      </c>
      <c r="F120" s="31">
        <v>133.28160572268342</v>
      </c>
      <c r="G120" s="31">
        <v>137.57167114057324</v>
      </c>
      <c r="H120" s="31">
        <v>129.12311372938171</v>
      </c>
      <c r="I120" s="31">
        <v>156.5668318834459</v>
      </c>
      <c r="J120" s="31">
        <v>138.80527584461373</v>
      </c>
      <c r="K120" s="31">
        <v>179.33647287504439</v>
      </c>
      <c r="L120" s="31">
        <v>141.23296983463212</v>
      </c>
      <c r="M120" s="31">
        <v>135.24658203616974</v>
      </c>
      <c r="N120" s="31">
        <v>143.75627791799317</v>
      </c>
      <c r="O120" s="31">
        <v>129.56673193798514</v>
      </c>
      <c r="P120" s="31">
        <v>117.3686245735704</v>
      </c>
      <c r="Q120" s="31">
        <v>151.16517680756226</v>
      </c>
      <c r="R120" s="31">
        <v>119.37496085241503</v>
      </c>
      <c r="S120" s="31">
        <v>142.2733652532871</v>
      </c>
      <c r="T120" s="31">
        <v>135.83065604307936</v>
      </c>
      <c r="U120" s="23"/>
      <c r="V120" s="43">
        <v>44652</v>
      </c>
      <c r="W120" s="31">
        <f t="shared" ref="W120:W122" si="247">B120/B108*100-100</f>
        <v>4.1987673411592681</v>
      </c>
      <c r="X120" s="31">
        <f t="shared" ref="X120:X122" si="248">C120/C108*100-100</f>
        <v>-18.881356952914047</v>
      </c>
      <c r="Y120" s="31">
        <f t="shared" ref="Y120:Y122" si="249">D120/D108*100-100</f>
        <v>3.0489691201273388</v>
      </c>
      <c r="Z120" s="31">
        <f t="shared" ref="Z120:Z122" si="250">E120/E108*100-100</f>
        <v>11.30574762415813</v>
      </c>
      <c r="AA120" s="31">
        <f t="shared" ref="AA120:AA122" si="251">F120/F108*100-100</f>
        <v>-0.10544392171291861</v>
      </c>
      <c r="AB120" s="31">
        <f t="shared" ref="AB120:AB122" si="252">G120/G108*100-100</f>
        <v>4.1192375128695318</v>
      </c>
      <c r="AC120" s="31">
        <f t="shared" ref="AC120:AC122" si="253">H120/H108*100-100</f>
        <v>8.3241219557338013</v>
      </c>
      <c r="AD120" s="31">
        <f t="shared" ref="AD120:AD122" si="254">I120/I108*100-100</f>
        <v>23.067019486217404</v>
      </c>
      <c r="AE120" s="31">
        <f t="shared" ref="AE120:AE122" si="255">J120/J108*100-100</f>
        <v>1.3995030295906474</v>
      </c>
      <c r="AF120" s="31">
        <f t="shared" ref="AF120:AF122" si="256">K120/K108*100-100</f>
        <v>13.503933047954988</v>
      </c>
      <c r="AG120" s="31">
        <f t="shared" ref="AG120:AG122" si="257">L120/L108*100-100</f>
        <v>5.3314019271392823</v>
      </c>
      <c r="AH120" s="31">
        <f t="shared" ref="AH120:AH122" si="258">M120/M108*100-100</f>
        <v>4.4438868759705912</v>
      </c>
      <c r="AI120" s="31">
        <f t="shared" ref="AI120:AI122" si="259">N120/N108*100-100</f>
        <v>9.0914814427501796</v>
      </c>
      <c r="AJ120" s="31">
        <f t="shared" ref="AJ120:AJ122" si="260">O120/O108*100-100</f>
        <v>3.078695280123938</v>
      </c>
      <c r="AK120" s="31">
        <f t="shared" ref="AK120:AK122" si="261">P120/P108*100-100</f>
        <v>3.6793690217952673</v>
      </c>
      <c r="AL120" s="31">
        <f t="shared" ref="AL120:AL122" si="262">Q120/Q108*100-100</f>
        <v>-0.29535746570729771</v>
      </c>
      <c r="AM120" s="31">
        <f t="shared" ref="AM120:AM122" si="263">R120/R108*100-100</f>
        <v>6.9517549195004875</v>
      </c>
      <c r="AN120" s="31">
        <f t="shared" ref="AN120:AN122" si="264">S120/S108*100-100</f>
        <v>-1.6666936915339932</v>
      </c>
      <c r="AO120" s="31">
        <f t="shared" ref="AO120:AO122" si="265">T120/T108*100-100</f>
        <v>4.4371629654499429</v>
      </c>
      <c r="AP120" s="23"/>
      <c r="AQ120" s="23"/>
      <c r="AR120" s="57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M120" s="57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</row>
    <row r="121" spans="1:84" s="59" customFormat="1" ht="15.75" x14ac:dyDescent="0.25">
      <c r="A121" s="43">
        <v>44682</v>
      </c>
      <c r="B121" s="31">
        <v>119.18737296471134</v>
      </c>
      <c r="C121" s="31">
        <v>68.714361495227834</v>
      </c>
      <c r="D121" s="31">
        <v>136.87090980087527</v>
      </c>
      <c r="E121" s="31">
        <v>118.73285802466147</v>
      </c>
      <c r="F121" s="31">
        <v>147.67565739872688</v>
      </c>
      <c r="G121" s="31">
        <v>136.20662832290188</v>
      </c>
      <c r="H121" s="31">
        <v>127.72229898106269</v>
      </c>
      <c r="I121" s="31">
        <v>155.66063965957682</v>
      </c>
      <c r="J121" s="31">
        <v>141.73228304371233</v>
      </c>
      <c r="K121" s="31">
        <v>176.30743075905454</v>
      </c>
      <c r="L121" s="31">
        <v>141.88462805208638</v>
      </c>
      <c r="M121" s="31">
        <v>130.37920709826926</v>
      </c>
      <c r="N121" s="31">
        <v>147.7060779169704</v>
      </c>
      <c r="O121" s="31">
        <v>129.80794878412271</v>
      </c>
      <c r="P121" s="31">
        <v>107.75622979705298</v>
      </c>
      <c r="Q121" s="31">
        <v>161.24142267808645</v>
      </c>
      <c r="R121" s="31">
        <v>121.31516766438152</v>
      </c>
      <c r="S121" s="31">
        <v>142.31613346644136</v>
      </c>
      <c r="T121" s="31">
        <v>135.52873495481003</v>
      </c>
      <c r="U121" s="23"/>
      <c r="V121" s="43">
        <v>44682</v>
      </c>
      <c r="W121" s="31">
        <f t="shared" si="247"/>
        <v>4.0464001063180888</v>
      </c>
      <c r="X121" s="31">
        <f t="shared" si="248"/>
        <v>-9.0879952281916729</v>
      </c>
      <c r="Y121" s="31">
        <f t="shared" si="249"/>
        <v>3.9719878613744868</v>
      </c>
      <c r="Z121" s="31">
        <f t="shared" si="250"/>
        <v>-4.4914784331572122</v>
      </c>
      <c r="AA121" s="31">
        <f t="shared" si="251"/>
        <v>3.1038762250381637</v>
      </c>
      <c r="AB121" s="31">
        <f t="shared" si="252"/>
        <v>3.9619584625169892</v>
      </c>
      <c r="AC121" s="31">
        <f t="shared" si="253"/>
        <v>10.394179424695253</v>
      </c>
      <c r="AD121" s="31">
        <f t="shared" si="254"/>
        <v>12.687838420028669</v>
      </c>
      <c r="AE121" s="31">
        <f t="shared" si="255"/>
        <v>5.2189742135356738</v>
      </c>
      <c r="AF121" s="31">
        <f t="shared" si="256"/>
        <v>8.9496090903920162</v>
      </c>
      <c r="AG121" s="31">
        <f t="shared" si="257"/>
        <v>5.4921560217014616</v>
      </c>
      <c r="AH121" s="31">
        <f t="shared" si="258"/>
        <v>3.6024159865679621</v>
      </c>
      <c r="AI121" s="31">
        <f t="shared" si="259"/>
        <v>7.6477809541698889</v>
      </c>
      <c r="AJ121" s="31">
        <f t="shared" si="260"/>
        <v>3.6525570517124066</v>
      </c>
      <c r="AK121" s="31">
        <f t="shared" si="261"/>
        <v>4.1027125289822379</v>
      </c>
      <c r="AL121" s="31">
        <f t="shared" si="262"/>
        <v>-0.79522396511706006</v>
      </c>
      <c r="AM121" s="31">
        <f t="shared" si="263"/>
        <v>5.8935530825843898</v>
      </c>
      <c r="AN121" s="31">
        <f t="shared" si="264"/>
        <v>0.49056264675564876</v>
      </c>
      <c r="AO121" s="31">
        <f t="shared" si="265"/>
        <v>4.2473243535391845</v>
      </c>
      <c r="AP121" s="23"/>
      <c r="AQ121" s="23"/>
      <c r="AR121" s="57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M121" s="57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</row>
    <row r="122" spans="1:84" s="59" customFormat="1" ht="15.75" x14ac:dyDescent="0.25">
      <c r="A122" s="43">
        <v>44713</v>
      </c>
      <c r="B122" s="31">
        <v>114.80926577686901</v>
      </c>
      <c r="C122" s="31">
        <v>70.444431139413169</v>
      </c>
      <c r="D122" s="31">
        <v>134.55783826504026</v>
      </c>
      <c r="E122" s="31">
        <v>128.09753819145652</v>
      </c>
      <c r="F122" s="31">
        <v>139.93138640079914</v>
      </c>
      <c r="G122" s="31">
        <v>134.78768916308644</v>
      </c>
      <c r="H122" s="31">
        <v>122.48812712436894</v>
      </c>
      <c r="I122" s="31">
        <v>126.46629146184073</v>
      </c>
      <c r="J122" s="31">
        <v>143.09282106720542</v>
      </c>
      <c r="K122" s="31">
        <v>169.94772136684563</v>
      </c>
      <c r="L122" s="31">
        <v>141.34278480321206</v>
      </c>
      <c r="M122" s="31">
        <v>126.46310871042681</v>
      </c>
      <c r="N122" s="31">
        <v>130.93035480395133</v>
      </c>
      <c r="O122" s="31">
        <v>129.71024495561639</v>
      </c>
      <c r="P122" s="31">
        <v>108.6417509118087</v>
      </c>
      <c r="Q122" s="31">
        <v>168.48566069121821</v>
      </c>
      <c r="R122" s="31">
        <v>117.7904447830873</v>
      </c>
      <c r="S122" s="31">
        <v>130.93801424295785</v>
      </c>
      <c r="T122" s="31">
        <v>131.99939042379415</v>
      </c>
      <c r="U122" s="23"/>
      <c r="V122" s="43">
        <v>44713</v>
      </c>
      <c r="W122" s="31">
        <f t="shared" si="247"/>
        <v>2.2702467889269826</v>
      </c>
      <c r="X122" s="31">
        <f t="shared" si="248"/>
        <v>-3.8308254334130822</v>
      </c>
      <c r="Y122" s="31">
        <f t="shared" si="249"/>
        <v>3.5949938188726662</v>
      </c>
      <c r="Z122" s="31">
        <f t="shared" si="250"/>
        <v>8.09667600527942</v>
      </c>
      <c r="AA122" s="31">
        <f t="shared" si="251"/>
        <v>4.2250371862357667</v>
      </c>
      <c r="AB122" s="31">
        <f t="shared" si="252"/>
        <v>3.6824623698617813</v>
      </c>
      <c r="AC122" s="31">
        <f t="shared" si="253"/>
        <v>5.9748038533352457</v>
      </c>
      <c r="AD122" s="31">
        <f t="shared" si="254"/>
        <v>11.250686331383946</v>
      </c>
      <c r="AE122" s="31">
        <f t="shared" si="255"/>
        <v>2.8285687950085645</v>
      </c>
      <c r="AF122" s="31">
        <f t="shared" si="256"/>
        <v>8.1963742005780631</v>
      </c>
      <c r="AG122" s="31">
        <f t="shared" si="257"/>
        <v>4.7311361586394867</v>
      </c>
      <c r="AH122" s="31">
        <f t="shared" si="258"/>
        <v>3.7670818145572014</v>
      </c>
      <c r="AI122" s="31">
        <f t="shared" si="259"/>
        <v>6.1830690584834684</v>
      </c>
      <c r="AJ122" s="31">
        <f t="shared" si="260"/>
        <v>3.4978361365205757</v>
      </c>
      <c r="AK122" s="31">
        <f t="shared" si="261"/>
        <v>3.8253159809202799</v>
      </c>
      <c r="AL122" s="31">
        <f t="shared" si="262"/>
        <v>1.544340080830267</v>
      </c>
      <c r="AM122" s="31">
        <f t="shared" si="263"/>
        <v>5.5029241788791268</v>
      </c>
      <c r="AN122" s="31">
        <f t="shared" si="264"/>
        <v>-7.3170777173012311</v>
      </c>
      <c r="AO122" s="31">
        <f t="shared" si="265"/>
        <v>3.502870205412421</v>
      </c>
      <c r="AP122" s="23"/>
      <c r="AQ122" s="23"/>
      <c r="AR122" s="57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M122" s="57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</row>
    <row r="123" spans="1:84" s="59" customFormat="1" ht="15.75" hidden="1" x14ac:dyDescent="0.25">
      <c r="A123" s="43">
        <v>44743</v>
      </c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23"/>
      <c r="V123" s="43">
        <v>44743</v>
      </c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23"/>
      <c r="AQ123" s="23"/>
      <c r="AR123" s="57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M123" s="57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</row>
    <row r="124" spans="1:84" s="59" customFormat="1" ht="15.75" hidden="1" x14ac:dyDescent="0.25">
      <c r="A124" s="43">
        <v>44774</v>
      </c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23"/>
      <c r="V124" s="43">
        <v>44774</v>
      </c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23"/>
      <c r="AQ124" s="23"/>
      <c r="AR124" s="57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M124" s="57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</row>
    <row r="125" spans="1:84" s="59" customFormat="1" ht="15.75" hidden="1" x14ac:dyDescent="0.25">
      <c r="A125" s="43">
        <v>44805</v>
      </c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23"/>
      <c r="V125" s="43">
        <v>44805</v>
      </c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23"/>
      <c r="AQ125" s="23"/>
      <c r="AR125" s="57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M125" s="57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</row>
    <row r="126" spans="1:84" s="59" customFormat="1" ht="15.75" hidden="1" x14ac:dyDescent="0.25">
      <c r="A126" s="43">
        <v>44835</v>
      </c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23"/>
      <c r="V126" s="43">
        <v>44835</v>
      </c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23"/>
      <c r="AQ126" s="23"/>
      <c r="AR126" s="57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M126" s="57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</row>
    <row r="127" spans="1:84" s="59" customFormat="1" ht="15.75" hidden="1" x14ac:dyDescent="0.25">
      <c r="A127" s="43">
        <v>44866</v>
      </c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23"/>
      <c r="V127" s="43">
        <v>44866</v>
      </c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23"/>
      <c r="AQ127" s="23"/>
      <c r="AR127" s="57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M127" s="57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</row>
    <row r="128" spans="1:84" s="59" customFormat="1" ht="15.75" hidden="1" x14ac:dyDescent="0.25">
      <c r="A128" s="44">
        <v>44896</v>
      </c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23"/>
      <c r="V128" s="44">
        <v>44896</v>
      </c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23"/>
      <c r="AQ128" s="23"/>
      <c r="AR128" s="57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M128" s="57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</row>
    <row r="129" spans="1:84" s="59" customFormat="1" ht="15.75" hidden="1" x14ac:dyDescent="0.25">
      <c r="A129" s="45">
        <v>44927</v>
      </c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23"/>
      <c r="V129" s="45">
        <v>44927</v>
      </c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23"/>
      <c r="AQ129" s="23"/>
      <c r="AR129" s="57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M129" s="57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</row>
    <row r="130" spans="1:84" s="59" customFormat="1" ht="15.75" hidden="1" x14ac:dyDescent="0.25">
      <c r="A130" s="40">
        <v>44958</v>
      </c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3"/>
      <c r="V130" s="40">
        <v>44958</v>
      </c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3"/>
      <c r="AQ130" s="23"/>
      <c r="AR130" s="57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M130" s="57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</row>
    <row r="131" spans="1:84" s="59" customFormat="1" ht="15.75" hidden="1" x14ac:dyDescent="0.25">
      <c r="A131" s="40">
        <v>44986</v>
      </c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3"/>
      <c r="V131" s="40">
        <v>44986</v>
      </c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3"/>
      <c r="AQ131" s="23"/>
      <c r="AR131" s="57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M131" s="57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</row>
    <row r="132" spans="1:84" s="59" customFormat="1" ht="15.75" hidden="1" x14ac:dyDescent="0.25">
      <c r="A132" s="40">
        <v>45017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3"/>
      <c r="V132" s="40">
        <v>45017</v>
      </c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3"/>
      <c r="AQ132" s="23"/>
      <c r="AR132" s="57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M132" s="57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</row>
    <row r="133" spans="1:84" s="59" customFormat="1" ht="15.75" hidden="1" x14ac:dyDescent="0.25">
      <c r="A133" s="40">
        <v>45047</v>
      </c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3"/>
      <c r="V133" s="40">
        <v>45047</v>
      </c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3"/>
      <c r="AQ133" s="23"/>
      <c r="AR133" s="57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M133" s="57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</row>
    <row r="134" spans="1:84" s="59" customFormat="1" ht="15.75" hidden="1" x14ac:dyDescent="0.25">
      <c r="A134" s="40">
        <v>45078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/>
      <c r="V134" s="40">
        <v>45078</v>
      </c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3"/>
      <c r="AQ134" s="23"/>
      <c r="AR134" s="57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M134" s="57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</row>
    <row r="135" spans="1:84" s="59" customFormat="1" ht="15.75" hidden="1" x14ac:dyDescent="0.25">
      <c r="A135" s="40">
        <v>45108</v>
      </c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3"/>
      <c r="V135" s="40">
        <v>45108</v>
      </c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3"/>
      <c r="AQ135" s="23"/>
      <c r="AR135" s="57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M135" s="57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</row>
    <row r="136" spans="1:84" s="59" customFormat="1" ht="15.75" hidden="1" x14ac:dyDescent="0.25">
      <c r="A136" s="40">
        <v>45139</v>
      </c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3"/>
      <c r="V136" s="40">
        <v>45139</v>
      </c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3"/>
      <c r="AQ136" s="23"/>
      <c r="AR136" s="57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M136" s="57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</row>
    <row r="137" spans="1:84" s="59" customFormat="1" ht="15.75" hidden="1" x14ac:dyDescent="0.25">
      <c r="A137" s="40">
        <v>45170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3"/>
      <c r="V137" s="40">
        <v>45170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3"/>
      <c r="AQ137" s="23"/>
      <c r="AR137" s="57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M137" s="57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</row>
    <row r="138" spans="1:84" s="59" customFormat="1" ht="15.75" hidden="1" x14ac:dyDescent="0.25">
      <c r="A138" s="40">
        <v>45200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3"/>
      <c r="V138" s="40">
        <v>45200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3"/>
      <c r="AQ138" s="23"/>
      <c r="AR138" s="57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M138" s="57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</row>
    <row r="139" spans="1:84" s="59" customFormat="1" ht="15.75" hidden="1" x14ac:dyDescent="0.25">
      <c r="A139" s="40">
        <v>45231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3"/>
      <c r="V139" s="40">
        <v>45231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3"/>
      <c r="AQ139" s="23"/>
      <c r="AR139" s="57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M139" s="57"/>
      <c r="BN139" s="58"/>
      <c r="BO139" s="58"/>
      <c r="BP139" s="58"/>
      <c r="BQ139" s="58"/>
      <c r="BR139" s="58"/>
      <c r="BS139" s="58"/>
      <c r="BT139" s="58"/>
      <c r="BU139" s="58"/>
      <c r="BV139" s="58"/>
      <c r="BW139" s="58"/>
      <c r="BX139" s="58"/>
      <c r="BY139" s="58"/>
      <c r="BZ139" s="58"/>
      <c r="CA139" s="58"/>
      <c r="CB139" s="58"/>
      <c r="CC139" s="58"/>
      <c r="CD139" s="58"/>
      <c r="CE139" s="58"/>
      <c r="CF139" s="58"/>
    </row>
    <row r="140" spans="1:84" s="59" customFormat="1" ht="15.75" hidden="1" x14ac:dyDescent="0.25">
      <c r="A140" s="41">
        <v>45261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3"/>
      <c r="V140" s="41">
        <v>45261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3"/>
      <c r="AQ140" s="23"/>
      <c r="AR140" s="57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M140" s="57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</row>
    <row r="141" spans="1:84" s="59" customFormat="1" ht="15.75" hidden="1" x14ac:dyDescent="0.25">
      <c r="A141" s="42">
        <v>45292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3"/>
      <c r="V141" s="42">
        <v>45292</v>
      </c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3"/>
      <c r="AQ141" s="23"/>
      <c r="AR141" s="57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M141" s="57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</row>
    <row r="142" spans="1:84" s="59" customFormat="1" ht="15.75" hidden="1" x14ac:dyDescent="0.25">
      <c r="A142" s="43">
        <v>45323</v>
      </c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23"/>
      <c r="V142" s="43">
        <v>45323</v>
      </c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23"/>
      <c r="AQ142" s="23"/>
      <c r="AR142" s="57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M142" s="57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</row>
    <row r="143" spans="1:84" s="59" customFormat="1" ht="15.75" hidden="1" x14ac:dyDescent="0.25">
      <c r="A143" s="43">
        <v>45352</v>
      </c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23"/>
      <c r="V143" s="43">
        <v>45352</v>
      </c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23"/>
      <c r="AQ143" s="23"/>
      <c r="AR143" s="57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M143" s="57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</row>
    <row r="144" spans="1:84" s="59" customFormat="1" ht="15.75" hidden="1" x14ac:dyDescent="0.25">
      <c r="A144" s="43">
        <v>45383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23"/>
      <c r="V144" s="43">
        <v>45383</v>
      </c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23"/>
      <c r="AQ144" s="23"/>
      <c r="AR144" s="57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M144" s="57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</row>
    <row r="145" spans="1:84" s="59" customFormat="1" ht="15.75" hidden="1" x14ac:dyDescent="0.25">
      <c r="A145" s="43">
        <v>45413</v>
      </c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23"/>
      <c r="V145" s="43">
        <v>45413</v>
      </c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23"/>
      <c r="AQ145" s="23"/>
      <c r="AR145" s="57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M145" s="57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</row>
    <row r="146" spans="1:84" s="59" customFormat="1" ht="15.75" hidden="1" x14ac:dyDescent="0.25">
      <c r="A146" s="43">
        <v>45444</v>
      </c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23"/>
      <c r="V146" s="43">
        <v>45444</v>
      </c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23"/>
      <c r="AQ146" s="23"/>
      <c r="AR146" s="57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M146" s="57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</row>
    <row r="147" spans="1:84" s="59" customFormat="1" ht="15.75" hidden="1" x14ac:dyDescent="0.25">
      <c r="A147" s="43">
        <v>45474</v>
      </c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23"/>
      <c r="V147" s="43">
        <v>45474</v>
      </c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23"/>
      <c r="AQ147" s="23"/>
      <c r="AR147" s="57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M147" s="57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</row>
    <row r="148" spans="1:84" s="59" customFormat="1" ht="15.75" hidden="1" x14ac:dyDescent="0.25">
      <c r="A148" s="43">
        <v>45505</v>
      </c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23"/>
      <c r="V148" s="43">
        <v>45505</v>
      </c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23"/>
      <c r="AQ148" s="23"/>
      <c r="AR148" s="57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M148" s="57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</row>
    <row r="149" spans="1:84" s="59" customFormat="1" ht="15.75" hidden="1" x14ac:dyDescent="0.25">
      <c r="A149" s="43">
        <v>45536</v>
      </c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23"/>
      <c r="V149" s="43">
        <v>45536</v>
      </c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23"/>
      <c r="AQ149" s="23"/>
      <c r="AR149" s="57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M149" s="57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</row>
    <row r="150" spans="1:84" s="59" customFormat="1" ht="15.75" hidden="1" x14ac:dyDescent="0.25">
      <c r="A150" s="43">
        <v>45566</v>
      </c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23"/>
      <c r="V150" s="43">
        <v>45566</v>
      </c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23"/>
      <c r="AQ150" s="23"/>
      <c r="AR150" s="57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M150" s="57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</row>
    <row r="151" spans="1:84" s="59" customFormat="1" ht="15.75" hidden="1" x14ac:dyDescent="0.25">
      <c r="A151" s="43">
        <v>45597</v>
      </c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23"/>
      <c r="V151" s="43">
        <v>45597</v>
      </c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23"/>
      <c r="AQ151" s="23"/>
      <c r="AR151" s="57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M151" s="57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</row>
    <row r="152" spans="1:84" s="59" customFormat="1" ht="15.75" hidden="1" x14ac:dyDescent="0.25">
      <c r="A152" s="44">
        <v>45627</v>
      </c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23"/>
      <c r="V152" s="44">
        <v>45627</v>
      </c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23"/>
      <c r="AQ152" s="23"/>
      <c r="AR152" s="57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M152" s="57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</row>
    <row r="153" spans="1:84" s="59" customFormat="1" ht="15.75" hidden="1" x14ac:dyDescent="0.25">
      <c r="A153" s="45">
        <v>45658</v>
      </c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23"/>
      <c r="V153" s="45">
        <v>45658</v>
      </c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23"/>
      <c r="AQ153" s="23"/>
      <c r="AR153" s="57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M153" s="57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</row>
    <row r="154" spans="1:84" s="59" customFormat="1" ht="15.75" hidden="1" x14ac:dyDescent="0.25">
      <c r="A154" s="40">
        <v>45689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3"/>
      <c r="V154" s="40">
        <v>45689</v>
      </c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3"/>
      <c r="AQ154" s="23"/>
      <c r="AR154" s="57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M154" s="57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</row>
    <row r="155" spans="1:84" s="59" customFormat="1" ht="15.75" hidden="1" x14ac:dyDescent="0.25">
      <c r="A155" s="40">
        <v>45717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3"/>
      <c r="V155" s="40">
        <v>45717</v>
      </c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3"/>
      <c r="AQ155" s="23"/>
      <c r="AR155" s="57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M155" s="57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</row>
    <row r="156" spans="1:84" s="59" customFormat="1" ht="15.75" hidden="1" x14ac:dyDescent="0.25">
      <c r="A156" s="40">
        <v>45748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3"/>
      <c r="V156" s="40">
        <v>45748</v>
      </c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3"/>
      <c r="AQ156" s="23"/>
      <c r="AR156" s="57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M156" s="57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</row>
    <row r="157" spans="1:84" s="59" customFormat="1" ht="15.75" hidden="1" x14ac:dyDescent="0.25">
      <c r="A157" s="40">
        <v>45778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3"/>
      <c r="V157" s="40">
        <v>45778</v>
      </c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3"/>
      <c r="AQ157" s="23"/>
      <c r="AR157" s="57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M157" s="57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</row>
    <row r="158" spans="1:84" s="59" customFormat="1" ht="15.75" hidden="1" x14ac:dyDescent="0.25">
      <c r="A158" s="40">
        <v>45809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/>
      <c r="V158" s="40">
        <v>45809</v>
      </c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3"/>
      <c r="AQ158" s="23"/>
      <c r="AR158" s="57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M158" s="57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</row>
    <row r="159" spans="1:84" s="59" customFormat="1" ht="15.75" hidden="1" x14ac:dyDescent="0.25">
      <c r="A159" s="40">
        <v>45839</v>
      </c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3"/>
      <c r="V159" s="40">
        <v>45839</v>
      </c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3"/>
      <c r="AQ159" s="23"/>
      <c r="AR159" s="57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M159" s="57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</row>
    <row r="160" spans="1:84" s="59" customFormat="1" ht="15.75" hidden="1" x14ac:dyDescent="0.25">
      <c r="A160" s="40">
        <v>45870</v>
      </c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3"/>
      <c r="V160" s="40">
        <v>45870</v>
      </c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3"/>
      <c r="AQ160" s="23"/>
      <c r="AR160" s="57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M160" s="57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</row>
    <row r="161" spans="1:84" s="59" customFormat="1" ht="15.75" hidden="1" x14ac:dyDescent="0.25">
      <c r="A161" s="40">
        <v>45901</v>
      </c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3"/>
      <c r="V161" s="40">
        <v>45901</v>
      </c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3"/>
      <c r="AQ161" s="23"/>
      <c r="AR161" s="57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M161" s="57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</row>
    <row r="162" spans="1:84" s="59" customFormat="1" ht="15.75" hidden="1" x14ac:dyDescent="0.25">
      <c r="A162" s="40">
        <v>45931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3"/>
      <c r="V162" s="40">
        <v>45931</v>
      </c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3"/>
      <c r="AQ162" s="23"/>
      <c r="AR162" s="57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M162" s="57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</row>
    <row r="163" spans="1:84" s="59" customFormat="1" ht="15.75" hidden="1" x14ac:dyDescent="0.25">
      <c r="A163" s="40">
        <v>45962</v>
      </c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3"/>
      <c r="V163" s="40">
        <v>45962</v>
      </c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3"/>
      <c r="AQ163" s="23"/>
      <c r="AR163" s="57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M163" s="57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</row>
    <row r="164" spans="1:84" s="59" customFormat="1" ht="15.75" hidden="1" x14ac:dyDescent="0.25">
      <c r="A164" s="41">
        <v>45992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3"/>
      <c r="V164" s="41">
        <v>45992</v>
      </c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3"/>
      <c r="AQ164" s="23"/>
      <c r="AR164" s="57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M164" s="57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</row>
    <row r="165" spans="1:84" s="59" customFormat="1" ht="15.75" hidden="1" x14ac:dyDescent="0.25">
      <c r="A165" s="42">
        <v>46023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3"/>
      <c r="V165" s="42">
        <v>46023</v>
      </c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3"/>
      <c r="AQ165" s="23"/>
      <c r="AR165" s="57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M165" s="57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</row>
    <row r="166" spans="1:84" s="59" customFormat="1" ht="15.75" hidden="1" x14ac:dyDescent="0.25">
      <c r="A166" s="43">
        <v>46054</v>
      </c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23"/>
      <c r="V166" s="43">
        <v>46054</v>
      </c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23"/>
      <c r="AQ166" s="23"/>
      <c r="AR166" s="57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M166" s="57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</row>
    <row r="167" spans="1:84" s="59" customFormat="1" ht="15.75" hidden="1" x14ac:dyDescent="0.25">
      <c r="A167" s="43">
        <v>46082</v>
      </c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23"/>
      <c r="V167" s="43">
        <v>46082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23"/>
      <c r="AQ167" s="23"/>
      <c r="AR167" s="57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M167" s="57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</row>
    <row r="168" spans="1:84" s="59" customFormat="1" ht="15.75" hidden="1" x14ac:dyDescent="0.25">
      <c r="A168" s="43">
        <v>46113</v>
      </c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23"/>
      <c r="V168" s="43">
        <v>46113</v>
      </c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23"/>
      <c r="AQ168" s="23"/>
      <c r="AR168" s="57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M168" s="57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</row>
    <row r="169" spans="1:84" s="59" customFormat="1" ht="15.75" hidden="1" x14ac:dyDescent="0.25">
      <c r="A169" s="43">
        <v>46143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23"/>
      <c r="V169" s="43">
        <v>46143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23"/>
      <c r="AQ169" s="23"/>
      <c r="AR169" s="57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M169" s="57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</row>
    <row r="170" spans="1:84" s="59" customFormat="1" ht="15.75" hidden="1" x14ac:dyDescent="0.25">
      <c r="A170" s="43">
        <v>46174</v>
      </c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23"/>
      <c r="V170" s="43">
        <v>46174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23"/>
      <c r="AQ170" s="23"/>
      <c r="AR170" s="57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M170" s="57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</row>
    <row r="171" spans="1:84" s="59" customFormat="1" ht="15.75" hidden="1" x14ac:dyDescent="0.25">
      <c r="A171" s="43">
        <v>46204</v>
      </c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23"/>
      <c r="V171" s="43">
        <v>46204</v>
      </c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23"/>
      <c r="AQ171" s="23"/>
      <c r="AR171" s="57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M171" s="57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</row>
    <row r="172" spans="1:84" s="59" customFormat="1" ht="15.75" hidden="1" x14ac:dyDescent="0.25">
      <c r="A172" s="43">
        <v>46235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23"/>
      <c r="V172" s="43">
        <v>46235</v>
      </c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23"/>
      <c r="AQ172" s="23"/>
      <c r="AR172" s="57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M172" s="57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</row>
    <row r="173" spans="1:84" s="59" customFormat="1" ht="15.75" hidden="1" x14ac:dyDescent="0.25">
      <c r="A173" s="43">
        <v>46266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23"/>
      <c r="V173" s="43">
        <v>46266</v>
      </c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23"/>
      <c r="AQ173" s="23"/>
      <c r="AR173" s="57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M173" s="57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</row>
    <row r="174" spans="1:84" s="59" customFormat="1" ht="15.75" hidden="1" x14ac:dyDescent="0.25">
      <c r="A174" s="43">
        <v>46296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23"/>
      <c r="V174" s="43">
        <v>46296</v>
      </c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23"/>
      <c r="AQ174" s="23"/>
      <c r="AR174" s="57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M174" s="57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</row>
    <row r="175" spans="1:84" s="59" customFormat="1" ht="15.75" hidden="1" x14ac:dyDescent="0.25">
      <c r="A175" s="43">
        <v>46327</v>
      </c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23"/>
      <c r="V175" s="43">
        <v>46327</v>
      </c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23"/>
      <c r="AQ175" s="23"/>
      <c r="AR175" s="57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M175" s="57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</row>
    <row r="176" spans="1:84" s="59" customFormat="1" ht="15.75" hidden="1" x14ac:dyDescent="0.25">
      <c r="A176" s="44">
        <v>46357</v>
      </c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23"/>
      <c r="V176" s="44">
        <v>46357</v>
      </c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23"/>
      <c r="AQ176" s="23"/>
      <c r="AR176" s="57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M176" s="57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</row>
    <row r="177" spans="1:84" s="59" customFormat="1" ht="15.75" hidden="1" x14ac:dyDescent="0.25">
      <c r="A177" s="45">
        <v>46388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23"/>
      <c r="V177" s="45">
        <v>46388</v>
      </c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23"/>
      <c r="AQ177" s="23"/>
      <c r="AR177" s="57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M177" s="57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</row>
    <row r="178" spans="1:84" s="59" customFormat="1" ht="15.75" hidden="1" x14ac:dyDescent="0.25">
      <c r="A178" s="40">
        <v>46419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3"/>
      <c r="V178" s="40">
        <v>46419</v>
      </c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3"/>
      <c r="AQ178" s="23"/>
      <c r="AR178" s="57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M178" s="57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</row>
    <row r="179" spans="1:84" s="59" customFormat="1" ht="15.75" hidden="1" x14ac:dyDescent="0.25">
      <c r="A179" s="40">
        <v>46447</v>
      </c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3"/>
      <c r="V179" s="40">
        <v>46447</v>
      </c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3"/>
      <c r="AQ179" s="23"/>
      <c r="AR179" s="57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M179" s="57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</row>
    <row r="180" spans="1:84" s="59" customFormat="1" ht="15.75" hidden="1" x14ac:dyDescent="0.25">
      <c r="A180" s="40">
        <v>46478</v>
      </c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3"/>
      <c r="V180" s="40">
        <v>46478</v>
      </c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3"/>
      <c r="AQ180" s="23"/>
      <c r="AR180" s="57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M180" s="57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</row>
    <row r="181" spans="1:84" s="59" customFormat="1" ht="15.75" hidden="1" x14ac:dyDescent="0.25">
      <c r="A181" s="40">
        <v>46508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3"/>
      <c r="V181" s="40">
        <v>46508</v>
      </c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3"/>
      <c r="AQ181" s="23"/>
      <c r="AR181" s="57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M181" s="57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</row>
    <row r="182" spans="1:84" s="59" customFormat="1" ht="15.75" hidden="1" x14ac:dyDescent="0.25">
      <c r="A182" s="40">
        <v>46539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/>
      <c r="V182" s="40">
        <v>46539</v>
      </c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3"/>
      <c r="AQ182" s="23"/>
      <c r="AR182" s="57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M182" s="57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</row>
    <row r="183" spans="1:84" s="59" customFormat="1" ht="15.75" hidden="1" x14ac:dyDescent="0.25">
      <c r="A183" s="40">
        <v>46569</v>
      </c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3"/>
      <c r="V183" s="40">
        <v>46569</v>
      </c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3"/>
      <c r="AQ183" s="23"/>
      <c r="AR183" s="57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M183" s="57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</row>
    <row r="184" spans="1:84" s="59" customFormat="1" ht="15.75" hidden="1" x14ac:dyDescent="0.25">
      <c r="A184" s="40">
        <v>46600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3"/>
      <c r="V184" s="40">
        <v>46600</v>
      </c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3"/>
      <c r="AQ184" s="23"/>
      <c r="AR184" s="57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M184" s="57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</row>
    <row r="185" spans="1:84" s="59" customFormat="1" ht="15.75" hidden="1" x14ac:dyDescent="0.25">
      <c r="A185" s="40">
        <v>46631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3"/>
      <c r="V185" s="40">
        <v>46631</v>
      </c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3"/>
      <c r="AQ185" s="23"/>
      <c r="AR185" s="57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M185" s="57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</row>
    <row r="186" spans="1:84" s="59" customFormat="1" ht="15.75" hidden="1" x14ac:dyDescent="0.25">
      <c r="A186" s="40">
        <v>46661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3"/>
      <c r="V186" s="40">
        <v>46661</v>
      </c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3"/>
      <c r="AQ186" s="23"/>
      <c r="AR186" s="57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58"/>
      <c r="BF186" s="58"/>
      <c r="BG186" s="58"/>
      <c r="BH186" s="58"/>
      <c r="BI186" s="58"/>
      <c r="BJ186" s="58"/>
      <c r="BK186" s="58"/>
      <c r="BM186" s="57"/>
      <c r="BN186" s="58"/>
      <c r="BO186" s="58"/>
      <c r="BP186" s="58"/>
      <c r="BQ186" s="58"/>
      <c r="BR186" s="58"/>
      <c r="BS186" s="58"/>
      <c r="BT186" s="58"/>
      <c r="BU186" s="58"/>
      <c r="BV186" s="58"/>
      <c r="BW186" s="58"/>
      <c r="BX186" s="58"/>
      <c r="BY186" s="58"/>
      <c r="BZ186" s="58"/>
      <c r="CA186" s="58"/>
      <c r="CB186" s="58"/>
      <c r="CC186" s="58"/>
      <c r="CD186" s="58"/>
      <c r="CE186" s="58"/>
      <c r="CF186" s="58"/>
    </row>
    <row r="187" spans="1:84" s="59" customFormat="1" ht="15.75" hidden="1" x14ac:dyDescent="0.25">
      <c r="A187" s="40">
        <v>46692</v>
      </c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3"/>
      <c r="V187" s="40">
        <v>46692</v>
      </c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3"/>
      <c r="AQ187" s="23"/>
      <c r="AR187" s="57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M187" s="57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</row>
    <row r="188" spans="1:84" s="59" customFormat="1" ht="15.75" hidden="1" x14ac:dyDescent="0.25">
      <c r="A188" s="41">
        <v>46722</v>
      </c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3"/>
      <c r="V188" s="41">
        <v>46722</v>
      </c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3"/>
      <c r="AQ188" s="23"/>
      <c r="AR188" s="57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M188" s="57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</row>
    <row r="189" spans="1:84" s="59" customFormat="1" ht="15.75" hidden="1" x14ac:dyDescent="0.25">
      <c r="A189" s="42">
        <v>46753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3"/>
      <c r="V189" s="42">
        <v>46753</v>
      </c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3"/>
      <c r="AQ189" s="23"/>
      <c r="AR189" s="57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M189" s="57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</row>
    <row r="190" spans="1:84" s="59" customFormat="1" ht="15.75" hidden="1" x14ac:dyDescent="0.25">
      <c r="A190" s="43">
        <v>46784</v>
      </c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23"/>
      <c r="V190" s="43">
        <v>46784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23"/>
      <c r="AQ190" s="23"/>
      <c r="AR190" s="57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M190" s="57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</row>
    <row r="191" spans="1:84" s="59" customFormat="1" ht="15.75" hidden="1" x14ac:dyDescent="0.25">
      <c r="A191" s="43">
        <v>46813</v>
      </c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23"/>
      <c r="V191" s="43">
        <v>46813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23"/>
      <c r="AQ191" s="23"/>
      <c r="AR191" s="57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M191" s="57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</row>
    <row r="192" spans="1:84" s="59" customFormat="1" ht="15.75" hidden="1" x14ac:dyDescent="0.25">
      <c r="A192" s="43">
        <v>46844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23"/>
      <c r="V192" s="43">
        <v>46844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23"/>
      <c r="AQ192" s="23"/>
      <c r="AR192" s="57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M192" s="57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</row>
    <row r="193" spans="1:84" s="59" customFormat="1" ht="15.75" hidden="1" x14ac:dyDescent="0.25">
      <c r="A193" s="43">
        <v>46874</v>
      </c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23"/>
      <c r="V193" s="43">
        <v>46874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23"/>
      <c r="AQ193" s="23"/>
      <c r="AR193" s="57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M193" s="57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</row>
    <row r="194" spans="1:84" s="59" customFormat="1" ht="15.75" hidden="1" x14ac:dyDescent="0.25">
      <c r="A194" s="43">
        <v>46905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23"/>
      <c r="V194" s="43">
        <v>46905</v>
      </c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23"/>
      <c r="AQ194" s="23"/>
      <c r="AR194" s="57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M194" s="57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</row>
    <row r="195" spans="1:84" s="59" customFormat="1" ht="15.75" hidden="1" x14ac:dyDescent="0.25">
      <c r="A195" s="43">
        <v>46935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23"/>
      <c r="V195" s="43">
        <v>46935</v>
      </c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23"/>
      <c r="AQ195" s="23"/>
      <c r="AR195" s="57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M195" s="57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</row>
    <row r="196" spans="1:84" s="59" customFormat="1" ht="15.75" hidden="1" x14ac:dyDescent="0.25">
      <c r="A196" s="43">
        <v>46966</v>
      </c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23"/>
      <c r="V196" s="43">
        <v>46966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23"/>
      <c r="AQ196" s="23"/>
      <c r="AR196" s="57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M196" s="57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</row>
    <row r="197" spans="1:84" s="59" customFormat="1" ht="15.75" hidden="1" x14ac:dyDescent="0.25">
      <c r="A197" s="43">
        <v>46997</v>
      </c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23"/>
      <c r="V197" s="43">
        <v>46997</v>
      </c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23"/>
      <c r="AQ197" s="23"/>
      <c r="AR197" s="57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M197" s="57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</row>
    <row r="198" spans="1:84" s="59" customFormat="1" ht="15.75" hidden="1" x14ac:dyDescent="0.25">
      <c r="A198" s="43">
        <v>47027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23"/>
      <c r="V198" s="43">
        <v>47027</v>
      </c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23"/>
      <c r="AQ198" s="23"/>
      <c r="AR198" s="57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M198" s="57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</row>
    <row r="199" spans="1:84" s="59" customFormat="1" ht="15.75" hidden="1" x14ac:dyDescent="0.25">
      <c r="A199" s="43">
        <v>47058</v>
      </c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23"/>
      <c r="V199" s="43">
        <v>47058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23"/>
      <c r="AQ199" s="23"/>
      <c r="AR199" s="57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M199" s="57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</row>
    <row r="200" spans="1:84" s="59" customFormat="1" ht="15.75" hidden="1" x14ac:dyDescent="0.25">
      <c r="A200" s="44">
        <v>47088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23"/>
      <c r="V200" s="44">
        <v>47088</v>
      </c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23"/>
      <c r="AQ200" s="23"/>
      <c r="AR200" s="57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M200" s="57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</row>
    <row r="201" spans="1:84" s="59" customFormat="1" ht="15.75" hidden="1" x14ac:dyDescent="0.25">
      <c r="A201" s="45">
        <v>47119</v>
      </c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23"/>
      <c r="V201" s="45">
        <v>47119</v>
      </c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23"/>
      <c r="AQ201" s="23"/>
      <c r="AR201" s="57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M201" s="57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</row>
    <row r="202" spans="1:84" s="59" customFormat="1" ht="15.75" hidden="1" x14ac:dyDescent="0.25">
      <c r="A202" s="40">
        <v>47150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3"/>
      <c r="V202" s="40">
        <v>47150</v>
      </c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3"/>
      <c r="AQ202" s="23"/>
      <c r="AR202" s="57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M202" s="57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</row>
    <row r="203" spans="1:84" s="59" customFormat="1" ht="15.75" hidden="1" x14ac:dyDescent="0.25">
      <c r="A203" s="40">
        <v>47178</v>
      </c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3"/>
      <c r="V203" s="40">
        <v>47178</v>
      </c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3"/>
      <c r="AQ203" s="23"/>
      <c r="AR203" s="57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M203" s="57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</row>
    <row r="204" spans="1:84" s="59" customFormat="1" ht="15.75" hidden="1" x14ac:dyDescent="0.25">
      <c r="A204" s="40">
        <v>47209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3"/>
      <c r="V204" s="40">
        <v>47209</v>
      </c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3"/>
      <c r="AQ204" s="23"/>
      <c r="AR204" s="57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M204" s="57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</row>
    <row r="205" spans="1:84" s="59" customFormat="1" ht="15.75" hidden="1" x14ac:dyDescent="0.25">
      <c r="A205" s="40">
        <v>47239</v>
      </c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3"/>
      <c r="V205" s="40">
        <v>47239</v>
      </c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3"/>
      <c r="AQ205" s="23"/>
      <c r="AR205" s="57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M205" s="57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</row>
    <row r="206" spans="1:84" s="59" customFormat="1" ht="15.75" hidden="1" x14ac:dyDescent="0.25">
      <c r="A206" s="40">
        <v>47270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/>
      <c r="V206" s="40">
        <v>47270</v>
      </c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3"/>
      <c r="AQ206" s="23"/>
      <c r="AR206" s="57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M206" s="57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</row>
    <row r="207" spans="1:84" s="59" customFormat="1" ht="15.75" hidden="1" x14ac:dyDescent="0.25">
      <c r="A207" s="40">
        <v>47300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3"/>
      <c r="V207" s="40">
        <v>47300</v>
      </c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3"/>
      <c r="AQ207" s="23"/>
      <c r="AR207" s="57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M207" s="57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</row>
    <row r="208" spans="1:84" s="59" customFormat="1" ht="15.75" hidden="1" x14ac:dyDescent="0.25">
      <c r="A208" s="40">
        <v>47331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3"/>
      <c r="V208" s="40">
        <v>47331</v>
      </c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3"/>
      <c r="AQ208" s="23"/>
      <c r="AR208" s="57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M208" s="57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</row>
    <row r="209" spans="1:84" s="59" customFormat="1" ht="15.75" hidden="1" x14ac:dyDescent="0.25">
      <c r="A209" s="40">
        <v>47362</v>
      </c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3"/>
      <c r="V209" s="40">
        <v>47362</v>
      </c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3"/>
      <c r="AQ209" s="23"/>
      <c r="AR209" s="57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M209" s="57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</row>
    <row r="210" spans="1:84" s="59" customFormat="1" ht="15.75" hidden="1" x14ac:dyDescent="0.25">
      <c r="A210" s="40">
        <v>47392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3"/>
      <c r="V210" s="40">
        <v>47392</v>
      </c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3"/>
      <c r="AQ210" s="23"/>
      <c r="AR210" s="57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M210" s="57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</row>
    <row r="211" spans="1:84" s="59" customFormat="1" ht="15.75" hidden="1" x14ac:dyDescent="0.25">
      <c r="A211" s="40">
        <v>47423</v>
      </c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3"/>
      <c r="V211" s="40">
        <v>47423</v>
      </c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3"/>
      <c r="AQ211" s="23"/>
      <c r="AR211" s="57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M211" s="57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</row>
    <row r="212" spans="1:84" s="59" customFormat="1" ht="15.75" hidden="1" x14ac:dyDescent="0.25">
      <c r="A212" s="41">
        <v>47453</v>
      </c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3"/>
      <c r="V212" s="41">
        <v>47453</v>
      </c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3"/>
      <c r="AQ212" s="23"/>
      <c r="AR212" s="57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M212" s="57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</row>
    <row r="213" spans="1:84" s="59" customFormat="1" ht="15.75" hidden="1" x14ac:dyDescent="0.25">
      <c r="A213" s="42">
        <v>47484</v>
      </c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3"/>
      <c r="V213" s="42">
        <v>47484</v>
      </c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3"/>
      <c r="AQ213" s="23"/>
      <c r="AR213" s="57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M213" s="57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</row>
    <row r="214" spans="1:84" s="59" customFormat="1" ht="15.75" hidden="1" x14ac:dyDescent="0.25">
      <c r="A214" s="43">
        <v>47515</v>
      </c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23"/>
      <c r="V214" s="43">
        <v>47515</v>
      </c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  <c r="AM214" s="31"/>
      <c r="AN214" s="31"/>
      <c r="AO214" s="31"/>
      <c r="AP214" s="23"/>
      <c r="AQ214" s="23"/>
      <c r="AR214" s="57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M214" s="57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</row>
    <row r="215" spans="1:84" s="59" customFormat="1" ht="15.75" hidden="1" x14ac:dyDescent="0.25">
      <c r="A215" s="43">
        <v>47543</v>
      </c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23"/>
      <c r="V215" s="43">
        <v>47543</v>
      </c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23"/>
      <c r="AQ215" s="23"/>
      <c r="AR215" s="57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M215" s="57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</row>
    <row r="216" spans="1:84" s="59" customFormat="1" ht="15.75" hidden="1" x14ac:dyDescent="0.25">
      <c r="A216" s="43">
        <v>47574</v>
      </c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23"/>
      <c r="V216" s="43">
        <v>47574</v>
      </c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  <c r="AJ216" s="31"/>
      <c r="AK216" s="31"/>
      <c r="AL216" s="31"/>
      <c r="AM216" s="31"/>
      <c r="AN216" s="31"/>
      <c r="AO216" s="31"/>
      <c r="AP216" s="23"/>
      <c r="AQ216" s="23"/>
      <c r="AR216" s="57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M216" s="57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</row>
    <row r="217" spans="1:84" s="59" customFormat="1" ht="15.75" hidden="1" x14ac:dyDescent="0.25">
      <c r="A217" s="43">
        <v>47604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23"/>
      <c r="V217" s="43">
        <v>47604</v>
      </c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23"/>
      <c r="AQ217" s="23"/>
      <c r="AR217" s="57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M217" s="57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</row>
    <row r="218" spans="1:84" s="59" customFormat="1" ht="15.75" hidden="1" x14ac:dyDescent="0.25">
      <c r="A218" s="43">
        <v>47635</v>
      </c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23"/>
      <c r="V218" s="43">
        <v>47635</v>
      </c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  <c r="AJ218" s="31"/>
      <c r="AK218" s="31"/>
      <c r="AL218" s="31"/>
      <c r="AM218" s="31"/>
      <c r="AN218" s="31"/>
      <c r="AO218" s="31"/>
      <c r="AP218" s="23"/>
      <c r="AQ218" s="23"/>
      <c r="AR218" s="57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M218" s="57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</row>
    <row r="219" spans="1:84" s="59" customFormat="1" ht="15.75" hidden="1" x14ac:dyDescent="0.25">
      <c r="A219" s="43">
        <v>47665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23"/>
      <c r="V219" s="43">
        <v>47665</v>
      </c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  <c r="AJ219" s="31"/>
      <c r="AK219" s="31"/>
      <c r="AL219" s="31"/>
      <c r="AM219" s="31"/>
      <c r="AN219" s="31"/>
      <c r="AO219" s="31"/>
      <c r="AP219" s="23"/>
      <c r="AQ219" s="23"/>
      <c r="AR219" s="57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M219" s="57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</row>
    <row r="220" spans="1:84" s="59" customFormat="1" ht="15.75" hidden="1" x14ac:dyDescent="0.25">
      <c r="A220" s="43">
        <v>47696</v>
      </c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23"/>
      <c r="V220" s="43">
        <v>47696</v>
      </c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23"/>
      <c r="AQ220" s="23"/>
      <c r="AR220" s="57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M220" s="57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</row>
    <row r="221" spans="1:84" s="59" customFormat="1" ht="15.75" hidden="1" x14ac:dyDescent="0.25">
      <c r="A221" s="43">
        <v>47727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23"/>
      <c r="V221" s="43">
        <v>47727</v>
      </c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23"/>
      <c r="AQ221" s="23"/>
      <c r="AR221" s="57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M221" s="57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</row>
    <row r="222" spans="1:84" s="59" customFormat="1" ht="15.75" hidden="1" x14ac:dyDescent="0.25">
      <c r="A222" s="43">
        <v>47757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23"/>
      <c r="V222" s="43">
        <v>47757</v>
      </c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23"/>
      <c r="AQ222" s="23"/>
      <c r="AR222" s="57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M222" s="57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</row>
    <row r="223" spans="1:84" s="59" customFormat="1" ht="15.75" hidden="1" x14ac:dyDescent="0.25">
      <c r="A223" s="43">
        <v>47788</v>
      </c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23"/>
      <c r="V223" s="43">
        <v>47788</v>
      </c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23"/>
      <c r="AQ223" s="23"/>
      <c r="AR223" s="57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M223" s="57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</row>
    <row r="224" spans="1:84" s="59" customFormat="1" ht="15.75" hidden="1" x14ac:dyDescent="0.25">
      <c r="A224" s="44">
        <v>47818</v>
      </c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23"/>
      <c r="V224" s="44">
        <v>47818</v>
      </c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23"/>
      <c r="AQ224" s="23"/>
      <c r="AR224" s="57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M224" s="57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</row>
    <row r="225" spans="1:84" s="59" customFormat="1" ht="15.75" hidden="1" x14ac:dyDescent="0.25">
      <c r="A225" s="45">
        <v>47849</v>
      </c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23"/>
      <c r="V225" s="45">
        <v>47849</v>
      </c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23"/>
      <c r="AQ225" s="23"/>
      <c r="AR225" s="57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M225" s="57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</row>
    <row r="226" spans="1:84" s="59" customFormat="1" ht="15.75" hidden="1" x14ac:dyDescent="0.25">
      <c r="A226" s="40">
        <v>47880</v>
      </c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3"/>
      <c r="V226" s="40">
        <v>47880</v>
      </c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3"/>
      <c r="AQ226" s="23"/>
      <c r="AR226" s="57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M226" s="57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</row>
    <row r="227" spans="1:84" s="59" customFormat="1" ht="15.75" hidden="1" x14ac:dyDescent="0.25">
      <c r="A227" s="40">
        <v>47908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3"/>
      <c r="V227" s="40">
        <v>47908</v>
      </c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3"/>
      <c r="AQ227" s="23"/>
      <c r="AR227" s="57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M227" s="57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</row>
    <row r="228" spans="1:84" s="59" customFormat="1" ht="15.75" hidden="1" x14ac:dyDescent="0.25">
      <c r="A228" s="40">
        <v>47939</v>
      </c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3"/>
      <c r="V228" s="40">
        <v>47939</v>
      </c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3"/>
      <c r="AQ228" s="23"/>
      <c r="AR228" s="57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M228" s="57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</row>
    <row r="229" spans="1:84" s="59" customFormat="1" ht="15.75" hidden="1" x14ac:dyDescent="0.25">
      <c r="A229" s="40">
        <v>47969</v>
      </c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3"/>
      <c r="V229" s="40">
        <v>47969</v>
      </c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3"/>
      <c r="AQ229" s="23"/>
      <c r="AR229" s="57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M229" s="57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</row>
    <row r="230" spans="1:84" s="59" customFormat="1" ht="15.75" hidden="1" x14ac:dyDescent="0.25">
      <c r="A230" s="40">
        <v>48000</v>
      </c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/>
      <c r="V230" s="40">
        <v>48000</v>
      </c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3"/>
      <c r="AQ230" s="23"/>
      <c r="AR230" s="57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M230" s="57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</row>
    <row r="231" spans="1:84" s="59" customFormat="1" ht="15.75" hidden="1" x14ac:dyDescent="0.25">
      <c r="A231" s="40">
        <v>48030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3"/>
      <c r="V231" s="40">
        <v>48030</v>
      </c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3"/>
      <c r="AQ231" s="23"/>
      <c r="AR231" s="57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M231" s="57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</row>
    <row r="232" spans="1:84" s="59" customFormat="1" ht="15.75" hidden="1" x14ac:dyDescent="0.25">
      <c r="A232" s="40">
        <v>48061</v>
      </c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3"/>
      <c r="V232" s="40">
        <v>48061</v>
      </c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3"/>
      <c r="AQ232" s="23"/>
      <c r="AR232" s="57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M232" s="57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</row>
    <row r="233" spans="1:84" s="59" customFormat="1" ht="15.75" hidden="1" x14ac:dyDescent="0.25">
      <c r="A233" s="40">
        <v>48092</v>
      </c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3"/>
      <c r="V233" s="40">
        <v>48092</v>
      </c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3"/>
      <c r="AQ233" s="23"/>
      <c r="AR233" s="57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M233" s="57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</row>
    <row r="234" spans="1:84" s="59" customFormat="1" ht="15.75" hidden="1" x14ac:dyDescent="0.25">
      <c r="A234" s="40">
        <v>48122</v>
      </c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3"/>
      <c r="V234" s="40">
        <v>48122</v>
      </c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3"/>
      <c r="AQ234" s="23"/>
      <c r="AR234" s="57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M234" s="57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</row>
    <row r="235" spans="1:84" s="59" customFormat="1" ht="15.75" hidden="1" x14ac:dyDescent="0.25">
      <c r="A235" s="40">
        <v>48153</v>
      </c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3"/>
      <c r="V235" s="40">
        <v>48153</v>
      </c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3"/>
      <c r="AQ235" s="23"/>
      <c r="AR235" s="57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M235" s="57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</row>
    <row r="236" spans="1:84" s="59" customFormat="1" ht="15.75" hidden="1" x14ac:dyDescent="0.25">
      <c r="A236" s="41">
        <v>48183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3"/>
      <c r="V236" s="41">
        <v>48183</v>
      </c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3"/>
      <c r="AQ236" s="23"/>
      <c r="AR236" s="57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M236" s="57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</row>
    <row r="237" spans="1:84" s="59" customFormat="1" ht="15.75" hidden="1" x14ac:dyDescent="0.25">
      <c r="A237" s="42">
        <v>48214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3"/>
      <c r="V237" s="42">
        <v>48214</v>
      </c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3"/>
      <c r="AQ237" s="23"/>
      <c r="AR237" s="57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M237" s="57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</row>
    <row r="238" spans="1:84" s="59" customFormat="1" ht="15.75" hidden="1" x14ac:dyDescent="0.25">
      <c r="A238" s="43">
        <v>48245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23"/>
      <c r="V238" s="43">
        <v>48245</v>
      </c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23"/>
      <c r="AQ238" s="23"/>
      <c r="AR238" s="57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M238" s="57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</row>
    <row r="239" spans="1:84" s="59" customFormat="1" ht="15.75" hidden="1" x14ac:dyDescent="0.25">
      <c r="A239" s="43">
        <v>48274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23"/>
      <c r="V239" s="43">
        <v>48274</v>
      </c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23"/>
      <c r="AQ239" s="23"/>
      <c r="AR239" s="57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M239" s="57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</row>
    <row r="240" spans="1:84" s="59" customFormat="1" ht="15.75" hidden="1" x14ac:dyDescent="0.25">
      <c r="A240" s="43">
        <v>48305</v>
      </c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23"/>
      <c r="V240" s="43">
        <v>48305</v>
      </c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23"/>
      <c r="AQ240" s="23"/>
      <c r="AR240" s="57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M240" s="57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</row>
    <row r="241" spans="1:84" s="59" customFormat="1" ht="15.75" hidden="1" x14ac:dyDescent="0.25">
      <c r="A241" s="43">
        <v>48335</v>
      </c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23"/>
      <c r="V241" s="43">
        <v>48335</v>
      </c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23"/>
      <c r="AQ241" s="23"/>
      <c r="AR241" s="57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M241" s="57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</row>
    <row r="242" spans="1:84" s="59" customFormat="1" ht="15.75" hidden="1" x14ac:dyDescent="0.25">
      <c r="A242" s="43">
        <v>48366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23"/>
      <c r="V242" s="43">
        <v>48366</v>
      </c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23"/>
      <c r="AQ242" s="23"/>
      <c r="AR242" s="57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M242" s="57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</row>
    <row r="243" spans="1:84" s="59" customFormat="1" ht="15.75" hidden="1" x14ac:dyDescent="0.25">
      <c r="A243" s="43">
        <v>48396</v>
      </c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23"/>
      <c r="V243" s="43">
        <v>48396</v>
      </c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23"/>
      <c r="AQ243" s="23"/>
      <c r="AR243" s="57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M243" s="57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</row>
    <row r="244" spans="1:84" s="59" customFormat="1" ht="15.75" hidden="1" x14ac:dyDescent="0.25">
      <c r="A244" s="43">
        <v>48427</v>
      </c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23"/>
      <c r="V244" s="43">
        <v>48427</v>
      </c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23"/>
      <c r="AQ244" s="23"/>
      <c r="AR244" s="57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M244" s="57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</row>
    <row r="245" spans="1:84" s="59" customFormat="1" ht="15.75" hidden="1" x14ac:dyDescent="0.25">
      <c r="A245" s="43">
        <v>48458</v>
      </c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23"/>
      <c r="V245" s="43">
        <v>48458</v>
      </c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23"/>
      <c r="AQ245" s="23"/>
      <c r="AR245" s="57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M245" s="57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</row>
    <row r="246" spans="1:84" s="59" customFormat="1" ht="15.75" hidden="1" x14ac:dyDescent="0.25">
      <c r="A246" s="43">
        <v>48488</v>
      </c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23"/>
      <c r="V246" s="43">
        <v>48488</v>
      </c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23"/>
      <c r="AQ246" s="23"/>
      <c r="AR246" s="57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M246" s="57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</row>
    <row r="247" spans="1:84" s="59" customFormat="1" ht="15.75" hidden="1" x14ac:dyDescent="0.25">
      <c r="A247" s="43">
        <v>48519</v>
      </c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23"/>
      <c r="V247" s="43">
        <v>48519</v>
      </c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23"/>
      <c r="AQ247" s="23"/>
      <c r="AR247" s="57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M247" s="57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</row>
    <row r="248" spans="1:84" s="59" customFormat="1" ht="15.75" hidden="1" x14ac:dyDescent="0.25">
      <c r="A248" s="44">
        <v>48549</v>
      </c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23"/>
      <c r="V248" s="44">
        <v>48549</v>
      </c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23"/>
      <c r="AQ248" s="23"/>
      <c r="AR248" s="57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M248" s="57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</row>
    <row r="249" spans="1:84" s="59" customFormat="1" ht="15.75" hidden="1" x14ac:dyDescent="0.25">
      <c r="A249" s="45">
        <v>48580</v>
      </c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23"/>
      <c r="V249" s="45">
        <v>48580</v>
      </c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23"/>
      <c r="AQ249" s="23"/>
      <c r="AR249" s="57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M249" s="57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</row>
    <row r="250" spans="1:84" s="59" customFormat="1" ht="15.75" hidden="1" x14ac:dyDescent="0.25">
      <c r="A250" s="40">
        <v>48611</v>
      </c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3"/>
      <c r="V250" s="40">
        <v>48611</v>
      </c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3"/>
      <c r="AQ250" s="23"/>
      <c r="AR250" s="57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M250" s="57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</row>
    <row r="251" spans="1:84" s="59" customFormat="1" ht="15.75" hidden="1" x14ac:dyDescent="0.25">
      <c r="A251" s="40">
        <v>48639</v>
      </c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3"/>
      <c r="V251" s="40">
        <v>48639</v>
      </c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3"/>
      <c r="AQ251" s="23"/>
      <c r="AR251" s="57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M251" s="57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</row>
    <row r="252" spans="1:84" s="59" customFormat="1" ht="15.75" hidden="1" x14ac:dyDescent="0.25">
      <c r="A252" s="40">
        <v>48670</v>
      </c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3"/>
      <c r="V252" s="40">
        <v>48670</v>
      </c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3"/>
      <c r="AQ252" s="23"/>
      <c r="AR252" s="57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M252" s="57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</row>
    <row r="253" spans="1:84" s="59" customFormat="1" ht="15.75" hidden="1" x14ac:dyDescent="0.25">
      <c r="A253" s="40">
        <v>48700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/>
      <c r="V253" s="40">
        <v>48700</v>
      </c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3"/>
      <c r="AQ253" s="23"/>
      <c r="AR253" s="57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M253" s="57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</row>
    <row r="254" spans="1:84" s="59" customFormat="1" ht="15.75" hidden="1" x14ac:dyDescent="0.25">
      <c r="A254" s="40">
        <v>48731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3"/>
      <c r="V254" s="40">
        <v>48731</v>
      </c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3"/>
      <c r="AQ254" s="23"/>
      <c r="AR254" s="57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M254" s="57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</row>
    <row r="255" spans="1:84" s="59" customFormat="1" ht="15.75" hidden="1" x14ac:dyDescent="0.25">
      <c r="A255" s="40">
        <v>48761</v>
      </c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3"/>
      <c r="V255" s="40">
        <v>48761</v>
      </c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3"/>
      <c r="AQ255" s="23"/>
      <c r="AR255" s="57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M255" s="57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</row>
    <row r="256" spans="1:84" s="59" customFormat="1" ht="15.75" hidden="1" x14ac:dyDescent="0.25">
      <c r="A256" s="40">
        <v>48792</v>
      </c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3"/>
      <c r="V256" s="40">
        <v>48792</v>
      </c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3"/>
      <c r="AQ256" s="23"/>
      <c r="AR256" s="57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M256" s="57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</row>
    <row r="257" spans="1:84" s="59" customFormat="1" ht="15.75" hidden="1" x14ac:dyDescent="0.25">
      <c r="A257" s="40">
        <v>48823</v>
      </c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3"/>
      <c r="V257" s="40">
        <v>48823</v>
      </c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3"/>
      <c r="AQ257" s="23"/>
      <c r="AR257" s="57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M257" s="57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</row>
    <row r="258" spans="1:84" s="59" customFormat="1" ht="15.75" hidden="1" x14ac:dyDescent="0.25">
      <c r="A258" s="40">
        <v>48853</v>
      </c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3"/>
      <c r="V258" s="40">
        <v>48853</v>
      </c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3"/>
      <c r="AQ258" s="23"/>
      <c r="AR258" s="57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M258" s="57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</row>
    <row r="259" spans="1:84" s="59" customFormat="1" ht="15.75" hidden="1" x14ac:dyDescent="0.25">
      <c r="A259" s="40">
        <v>48884</v>
      </c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3"/>
      <c r="V259" s="40">
        <v>48884</v>
      </c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3"/>
      <c r="AQ259" s="23"/>
      <c r="AR259" s="57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M259" s="57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</row>
    <row r="260" spans="1:84" s="59" customFormat="1" ht="15.75" hidden="1" x14ac:dyDescent="0.25">
      <c r="A260" s="41">
        <v>48914</v>
      </c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3"/>
      <c r="V260" s="41">
        <v>48914</v>
      </c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3"/>
      <c r="AQ260" s="23"/>
      <c r="AR260" s="57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M260" s="57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</row>
    <row r="261" spans="1:84" s="59" customFormat="1" ht="15.75" hidden="1" x14ac:dyDescent="0.25">
      <c r="A261" s="42">
        <v>48945</v>
      </c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3"/>
      <c r="V261" s="42">
        <v>48945</v>
      </c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3"/>
      <c r="AQ261" s="23"/>
      <c r="AR261" s="57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M261" s="57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</row>
    <row r="262" spans="1:84" s="59" customFormat="1" ht="15.75" hidden="1" x14ac:dyDescent="0.25">
      <c r="A262" s="43">
        <v>48976</v>
      </c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23"/>
      <c r="V262" s="43">
        <v>48976</v>
      </c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23"/>
      <c r="AQ262" s="23"/>
      <c r="AR262" s="57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M262" s="57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</row>
    <row r="263" spans="1:84" s="59" customFormat="1" ht="15.75" hidden="1" x14ac:dyDescent="0.25">
      <c r="A263" s="43">
        <v>49004</v>
      </c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23"/>
      <c r="V263" s="43">
        <v>49004</v>
      </c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23"/>
      <c r="AQ263" s="23"/>
      <c r="AR263" s="57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M263" s="57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</row>
    <row r="264" spans="1:84" s="59" customFormat="1" ht="15.75" hidden="1" x14ac:dyDescent="0.25">
      <c r="A264" s="43">
        <v>49035</v>
      </c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23"/>
      <c r="V264" s="43">
        <v>49035</v>
      </c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23"/>
      <c r="AQ264" s="23"/>
      <c r="AR264" s="57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M264" s="57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</row>
    <row r="265" spans="1:84" s="59" customFormat="1" ht="15.75" hidden="1" x14ac:dyDescent="0.25">
      <c r="A265" s="43">
        <v>49065</v>
      </c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23"/>
      <c r="V265" s="43">
        <v>49065</v>
      </c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23"/>
      <c r="AQ265" s="23"/>
      <c r="AR265" s="57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M265" s="57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</row>
    <row r="266" spans="1:84" s="59" customFormat="1" ht="15.75" hidden="1" x14ac:dyDescent="0.25">
      <c r="A266" s="43">
        <v>49096</v>
      </c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23"/>
      <c r="V266" s="43">
        <v>49096</v>
      </c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23"/>
      <c r="AQ266" s="23"/>
      <c r="AR266" s="57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M266" s="57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</row>
    <row r="267" spans="1:84" s="59" customFormat="1" ht="15.75" hidden="1" x14ac:dyDescent="0.25">
      <c r="A267" s="43">
        <v>49126</v>
      </c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23"/>
      <c r="V267" s="43">
        <v>49126</v>
      </c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23"/>
      <c r="AQ267" s="23"/>
      <c r="AR267" s="57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M267" s="57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</row>
    <row r="268" spans="1:84" s="59" customFormat="1" ht="15.75" hidden="1" x14ac:dyDescent="0.25">
      <c r="A268" s="43">
        <v>49157</v>
      </c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23"/>
      <c r="V268" s="43">
        <v>49157</v>
      </c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23"/>
      <c r="AQ268" s="23"/>
      <c r="AR268" s="57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M268" s="57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</row>
    <row r="269" spans="1:84" s="59" customFormat="1" ht="15.75" hidden="1" x14ac:dyDescent="0.25">
      <c r="A269" s="43">
        <v>49188</v>
      </c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23"/>
      <c r="V269" s="43">
        <v>49188</v>
      </c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23"/>
      <c r="AQ269" s="23"/>
      <c r="AR269" s="57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M269" s="57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</row>
    <row r="270" spans="1:84" s="59" customFormat="1" ht="15.75" hidden="1" x14ac:dyDescent="0.25">
      <c r="A270" s="43">
        <v>49218</v>
      </c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23"/>
      <c r="V270" s="43">
        <v>49218</v>
      </c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23"/>
      <c r="AQ270" s="23"/>
      <c r="AR270" s="57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M270" s="57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</row>
    <row r="271" spans="1:84" s="59" customFormat="1" ht="15.75" hidden="1" x14ac:dyDescent="0.25">
      <c r="A271" s="43">
        <v>49249</v>
      </c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23"/>
      <c r="V271" s="43">
        <v>49249</v>
      </c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23"/>
      <c r="AQ271" s="23"/>
      <c r="AR271" s="57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M271" s="57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</row>
    <row r="272" spans="1:84" s="59" customFormat="1" ht="15.75" hidden="1" x14ac:dyDescent="0.25">
      <c r="A272" s="44">
        <v>49279</v>
      </c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23"/>
      <c r="V272" s="44">
        <v>49279</v>
      </c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23"/>
      <c r="AQ272" s="23"/>
      <c r="AR272" s="57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M272" s="57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</row>
    <row r="273" spans="1:84" s="59" customFormat="1" ht="15.75" hidden="1" x14ac:dyDescent="0.25">
      <c r="A273" s="45">
        <v>49310</v>
      </c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23"/>
      <c r="V273" s="45">
        <v>49310</v>
      </c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23"/>
      <c r="AQ273" s="23"/>
      <c r="AR273" s="57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M273" s="57"/>
      <c r="BN273" s="58"/>
      <c r="BO273" s="58"/>
      <c r="BP273" s="58"/>
      <c r="BQ273" s="58"/>
      <c r="BR273" s="58"/>
      <c r="BS273" s="58"/>
      <c r="BT273" s="58"/>
      <c r="BU273" s="58"/>
      <c r="BV273" s="58"/>
      <c r="BW273" s="58"/>
      <c r="BX273" s="58"/>
      <c r="BY273" s="58"/>
      <c r="BZ273" s="58"/>
      <c r="CA273" s="58"/>
      <c r="CB273" s="58"/>
      <c r="CC273" s="58"/>
      <c r="CD273" s="58"/>
      <c r="CE273" s="58"/>
      <c r="CF273" s="58"/>
    </row>
    <row r="274" spans="1:84" s="59" customFormat="1" ht="15.75" hidden="1" x14ac:dyDescent="0.25">
      <c r="A274" s="40">
        <v>49341</v>
      </c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3"/>
      <c r="V274" s="40">
        <v>49341</v>
      </c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3"/>
      <c r="AQ274" s="23"/>
      <c r="AR274" s="57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M274" s="57"/>
      <c r="BN274" s="58"/>
      <c r="BO274" s="58"/>
      <c r="BP274" s="58"/>
      <c r="BQ274" s="58"/>
      <c r="BR274" s="58"/>
      <c r="BS274" s="58"/>
      <c r="BT274" s="58"/>
      <c r="BU274" s="58"/>
      <c r="BV274" s="58"/>
      <c r="BW274" s="58"/>
      <c r="BX274" s="58"/>
      <c r="BY274" s="58"/>
      <c r="BZ274" s="58"/>
      <c r="CA274" s="58"/>
      <c r="CB274" s="58"/>
      <c r="CC274" s="58"/>
      <c r="CD274" s="58"/>
      <c r="CE274" s="58"/>
      <c r="CF274" s="58"/>
    </row>
    <row r="275" spans="1:84" s="59" customFormat="1" ht="15.75" hidden="1" x14ac:dyDescent="0.25">
      <c r="A275" s="40">
        <v>49369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3"/>
      <c r="V275" s="40">
        <v>49369</v>
      </c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3"/>
      <c r="AQ275" s="23"/>
      <c r="AR275" s="57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M275" s="57"/>
      <c r="BN275" s="58"/>
      <c r="BO275" s="58"/>
      <c r="BP275" s="58"/>
      <c r="BQ275" s="58"/>
      <c r="BR275" s="58"/>
      <c r="BS275" s="58"/>
      <c r="BT275" s="58"/>
      <c r="BU275" s="58"/>
      <c r="BV275" s="58"/>
      <c r="BW275" s="58"/>
      <c r="BX275" s="58"/>
      <c r="BY275" s="58"/>
      <c r="BZ275" s="58"/>
      <c r="CA275" s="58"/>
      <c r="CB275" s="58"/>
      <c r="CC275" s="58"/>
      <c r="CD275" s="58"/>
      <c r="CE275" s="58"/>
      <c r="CF275" s="58"/>
    </row>
    <row r="276" spans="1:84" s="59" customFormat="1" ht="15.75" hidden="1" x14ac:dyDescent="0.25">
      <c r="A276" s="40">
        <v>49400</v>
      </c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3"/>
      <c r="V276" s="40">
        <v>49400</v>
      </c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3"/>
      <c r="AQ276" s="23"/>
      <c r="AR276" s="57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M276" s="57"/>
      <c r="BN276" s="58"/>
      <c r="BO276" s="58"/>
      <c r="BP276" s="58"/>
      <c r="BQ276" s="58"/>
      <c r="BR276" s="58"/>
      <c r="BS276" s="58"/>
      <c r="BT276" s="58"/>
      <c r="BU276" s="58"/>
      <c r="BV276" s="58"/>
      <c r="BW276" s="58"/>
      <c r="BX276" s="58"/>
      <c r="BY276" s="58"/>
      <c r="BZ276" s="58"/>
      <c r="CA276" s="58"/>
      <c r="CB276" s="58"/>
      <c r="CC276" s="58"/>
      <c r="CD276" s="58"/>
      <c r="CE276" s="58"/>
      <c r="CF276" s="58"/>
    </row>
    <row r="277" spans="1:84" s="59" customFormat="1" ht="15.75" hidden="1" x14ac:dyDescent="0.25">
      <c r="A277" s="40">
        <v>49430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3"/>
      <c r="V277" s="40">
        <v>49430</v>
      </c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3"/>
      <c r="AQ277" s="23"/>
      <c r="AR277" s="57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M277" s="57"/>
      <c r="BN277" s="58"/>
      <c r="BO277" s="58"/>
      <c r="BP277" s="58"/>
      <c r="BQ277" s="58"/>
      <c r="BR277" s="58"/>
      <c r="BS277" s="58"/>
      <c r="BT277" s="58"/>
      <c r="BU277" s="58"/>
      <c r="BV277" s="58"/>
      <c r="BW277" s="58"/>
      <c r="BX277" s="58"/>
      <c r="BY277" s="58"/>
      <c r="BZ277" s="58"/>
      <c r="CA277" s="58"/>
      <c r="CB277" s="58"/>
      <c r="CC277" s="58"/>
      <c r="CD277" s="58"/>
      <c r="CE277" s="58"/>
      <c r="CF277" s="58"/>
    </row>
    <row r="278" spans="1:84" s="59" customFormat="1" ht="15.75" hidden="1" x14ac:dyDescent="0.25">
      <c r="A278" s="40">
        <v>49461</v>
      </c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3"/>
      <c r="V278" s="40">
        <v>49461</v>
      </c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3"/>
      <c r="AQ278" s="23"/>
      <c r="AR278" s="57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M278" s="57"/>
      <c r="BN278" s="58"/>
      <c r="BO278" s="58"/>
      <c r="BP278" s="58"/>
      <c r="BQ278" s="58"/>
      <c r="BR278" s="58"/>
      <c r="BS278" s="58"/>
      <c r="BT278" s="58"/>
      <c r="BU278" s="58"/>
      <c r="BV278" s="58"/>
      <c r="BW278" s="58"/>
      <c r="BX278" s="58"/>
      <c r="BY278" s="58"/>
      <c r="BZ278" s="58"/>
      <c r="CA278" s="58"/>
      <c r="CB278" s="58"/>
      <c r="CC278" s="58"/>
      <c r="CD278" s="58"/>
      <c r="CE278" s="58"/>
      <c r="CF278" s="58"/>
    </row>
    <row r="279" spans="1:84" s="59" customFormat="1" ht="15.75" hidden="1" x14ac:dyDescent="0.25">
      <c r="A279" s="40">
        <v>49491</v>
      </c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3"/>
      <c r="V279" s="40">
        <v>49491</v>
      </c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3"/>
      <c r="AQ279" s="23"/>
      <c r="AR279" s="57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M279" s="57"/>
      <c r="BN279" s="58"/>
      <c r="BO279" s="58"/>
      <c r="BP279" s="58"/>
      <c r="BQ279" s="58"/>
      <c r="BR279" s="58"/>
      <c r="BS279" s="58"/>
      <c r="BT279" s="58"/>
      <c r="BU279" s="58"/>
      <c r="BV279" s="58"/>
      <c r="BW279" s="58"/>
      <c r="BX279" s="58"/>
      <c r="BY279" s="58"/>
      <c r="BZ279" s="58"/>
      <c r="CA279" s="58"/>
      <c r="CB279" s="58"/>
      <c r="CC279" s="58"/>
      <c r="CD279" s="58"/>
      <c r="CE279" s="58"/>
      <c r="CF279" s="58"/>
    </row>
    <row r="280" spans="1:84" s="59" customFormat="1" ht="15.75" hidden="1" x14ac:dyDescent="0.25">
      <c r="A280" s="40">
        <v>49522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3"/>
      <c r="V280" s="40">
        <v>49522</v>
      </c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3"/>
      <c r="AQ280" s="23"/>
      <c r="AR280" s="57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M280" s="57"/>
      <c r="BN280" s="58"/>
      <c r="BO280" s="58"/>
      <c r="BP280" s="58"/>
      <c r="BQ280" s="58"/>
      <c r="BR280" s="58"/>
      <c r="BS280" s="58"/>
      <c r="BT280" s="58"/>
      <c r="BU280" s="58"/>
      <c r="BV280" s="58"/>
      <c r="BW280" s="58"/>
      <c r="BX280" s="58"/>
      <c r="BY280" s="58"/>
      <c r="BZ280" s="58"/>
      <c r="CA280" s="58"/>
      <c r="CB280" s="58"/>
      <c r="CC280" s="58"/>
      <c r="CD280" s="58"/>
      <c r="CE280" s="58"/>
      <c r="CF280" s="58"/>
    </row>
    <row r="281" spans="1:84" s="59" customFormat="1" ht="15.75" hidden="1" x14ac:dyDescent="0.25">
      <c r="A281" s="40">
        <v>49553</v>
      </c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3"/>
      <c r="V281" s="40">
        <v>49553</v>
      </c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3"/>
      <c r="AQ281" s="23"/>
      <c r="AR281" s="57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M281" s="57"/>
      <c r="BN281" s="58"/>
      <c r="BO281" s="58"/>
      <c r="BP281" s="58"/>
      <c r="BQ281" s="58"/>
      <c r="BR281" s="58"/>
      <c r="BS281" s="58"/>
      <c r="BT281" s="58"/>
      <c r="BU281" s="58"/>
      <c r="BV281" s="58"/>
      <c r="BW281" s="58"/>
      <c r="BX281" s="58"/>
      <c r="BY281" s="58"/>
      <c r="BZ281" s="58"/>
      <c r="CA281" s="58"/>
      <c r="CB281" s="58"/>
      <c r="CC281" s="58"/>
      <c r="CD281" s="58"/>
      <c r="CE281" s="58"/>
      <c r="CF281" s="58"/>
    </row>
    <row r="282" spans="1:84" s="59" customFormat="1" ht="15.75" hidden="1" x14ac:dyDescent="0.25">
      <c r="A282" s="40">
        <v>49583</v>
      </c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3"/>
      <c r="V282" s="40">
        <v>49583</v>
      </c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3"/>
      <c r="AQ282" s="23"/>
      <c r="AR282" s="57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M282" s="57"/>
      <c r="BN282" s="58"/>
      <c r="BO282" s="58"/>
      <c r="BP282" s="58"/>
      <c r="BQ282" s="58"/>
      <c r="BR282" s="58"/>
      <c r="BS282" s="58"/>
      <c r="BT282" s="58"/>
      <c r="BU282" s="58"/>
      <c r="BV282" s="58"/>
      <c r="BW282" s="58"/>
      <c r="BX282" s="58"/>
      <c r="BY282" s="58"/>
      <c r="BZ282" s="58"/>
      <c r="CA282" s="58"/>
      <c r="CB282" s="58"/>
      <c r="CC282" s="58"/>
      <c r="CD282" s="58"/>
      <c r="CE282" s="58"/>
      <c r="CF282" s="58"/>
    </row>
    <row r="283" spans="1:84" s="59" customFormat="1" ht="15.75" hidden="1" x14ac:dyDescent="0.25">
      <c r="A283" s="40">
        <v>49614</v>
      </c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3"/>
      <c r="V283" s="40">
        <v>49614</v>
      </c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3"/>
      <c r="AQ283" s="23"/>
      <c r="AR283" s="57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M283" s="57"/>
      <c r="BN283" s="58"/>
      <c r="BO283" s="58"/>
      <c r="BP283" s="58"/>
      <c r="BQ283" s="58"/>
      <c r="BR283" s="58"/>
      <c r="BS283" s="58"/>
      <c r="BT283" s="58"/>
      <c r="BU283" s="58"/>
      <c r="BV283" s="58"/>
      <c r="BW283" s="58"/>
      <c r="BX283" s="58"/>
      <c r="BY283" s="58"/>
      <c r="BZ283" s="58"/>
      <c r="CA283" s="58"/>
      <c r="CB283" s="58"/>
      <c r="CC283" s="58"/>
      <c r="CD283" s="58"/>
      <c r="CE283" s="58"/>
      <c r="CF283" s="58"/>
    </row>
    <row r="284" spans="1:84" s="59" customFormat="1" ht="15.75" hidden="1" x14ac:dyDescent="0.25">
      <c r="A284" s="41">
        <v>49644</v>
      </c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3"/>
      <c r="V284" s="41">
        <v>49644</v>
      </c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3"/>
      <c r="AQ284" s="23"/>
      <c r="AR284" s="57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M284" s="57"/>
      <c r="BN284" s="58"/>
      <c r="BO284" s="58"/>
      <c r="BP284" s="58"/>
      <c r="BQ284" s="58"/>
      <c r="BR284" s="58"/>
      <c r="BS284" s="58"/>
      <c r="BT284" s="58"/>
      <c r="BU284" s="58"/>
      <c r="BV284" s="58"/>
      <c r="BW284" s="58"/>
      <c r="BX284" s="58"/>
      <c r="BY284" s="58"/>
      <c r="BZ284" s="58"/>
      <c r="CA284" s="58"/>
      <c r="CB284" s="58"/>
      <c r="CC284" s="58"/>
      <c r="CD284" s="58"/>
      <c r="CE284" s="58"/>
      <c r="CF284" s="58"/>
    </row>
    <row r="285" spans="1:84" s="59" customFormat="1" ht="15.75" hidden="1" x14ac:dyDescent="0.25">
      <c r="A285" s="42">
        <v>49675</v>
      </c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3"/>
      <c r="V285" s="42">
        <v>49675</v>
      </c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3"/>
      <c r="AQ285" s="23"/>
      <c r="AR285" s="57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M285" s="57"/>
      <c r="BN285" s="58"/>
      <c r="BO285" s="58"/>
      <c r="BP285" s="58"/>
      <c r="BQ285" s="58"/>
      <c r="BR285" s="58"/>
      <c r="BS285" s="58"/>
      <c r="BT285" s="58"/>
      <c r="BU285" s="58"/>
      <c r="BV285" s="58"/>
      <c r="BW285" s="58"/>
      <c r="BX285" s="58"/>
      <c r="BY285" s="58"/>
      <c r="BZ285" s="58"/>
      <c r="CA285" s="58"/>
      <c r="CB285" s="58"/>
      <c r="CC285" s="58"/>
      <c r="CD285" s="58"/>
      <c r="CE285" s="58"/>
      <c r="CF285" s="58"/>
    </row>
    <row r="286" spans="1:84" s="59" customFormat="1" ht="15.75" hidden="1" x14ac:dyDescent="0.25">
      <c r="A286" s="43">
        <v>49706</v>
      </c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23"/>
      <c r="V286" s="43">
        <v>49706</v>
      </c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23"/>
      <c r="AQ286" s="23"/>
      <c r="AR286" s="57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M286" s="57"/>
      <c r="BN286" s="58"/>
      <c r="BO286" s="58"/>
      <c r="BP286" s="58"/>
      <c r="BQ286" s="58"/>
      <c r="BR286" s="58"/>
      <c r="BS286" s="58"/>
      <c r="BT286" s="58"/>
      <c r="BU286" s="58"/>
      <c r="BV286" s="58"/>
      <c r="BW286" s="58"/>
      <c r="BX286" s="58"/>
      <c r="BY286" s="58"/>
      <c r="BZ286" s="58"/>
      <c r="CA286" s="58"/>
      <c r="CB286" s="58"/>
      <c r="CC286" s="58"/>
      <c r="CD286" s="58"/>
      <c r="CE286" s="58"/>
      <c r="CF286" s="58"/>
    </row>
    <row r="287" spans="1:84" s="59" customFormat="1" ht="15.75" hidden="1" x14ac:dyDescent="0.25">
      <c r="A287" s="43">
        <v>49735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23"/>
      <c r="V287" s="43">
        <v>49735</v>
      </c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23"/>
      <c r="AQ287" s="23"/>
      <c r="AR287" s="57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M287" s="57"/>
      <c r="BN287" s="58"/>
      <c r="BO287" s="58"/>
      <c r="BP287" s="58"/>
      <c r="BQ287" s="58"/>
      <c r="BR287" s="58"/>
      <c r="BS287" s="58"/>
      <c r="BT287" s="58"/>
      <c r="BU287" s="58"/>
      <c r="BV287" s="58"/>
      <c r="BW287" s="58"/>
      <c r="BX287" s="58"/>
      <c r="BY287" s="58"/>
      <c r="BZ287" s="58"/>
      <c r="CA287" s="58"/>
      <c r="CB287" s="58"/>
      <c r="CC287" s="58"/>
      <c r="CD287" s="58"/>
      <c r="CE287" s="58"/>
      <c r="CF287" s="58"/>
    </row>
    <row r="288" spans="1:84" s="59" customFormat="1" ht="15.75" hidden="1" x14ac:dyDescent="0.25">
      <c r="A288" s="43">
        <v>49766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23"/>
      <c r="V288" s="43">
        <v>49766</v>
      </c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23"/>
      <c r="AQ288" s="23"/>
      <c r="AR288" s="57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M288" s="57"/>
      <c r="BN288" s="58"/>
      <c r="BO288" s="58"/>
      <c r="BP288" s="58"/>
      <c r="BQ288" s="58"/>
      <c r="BR288" s="58"/>
      <c r="BS288" s="58"/>
      <c r="BT288" s="58"/>
      <c r="BU288" s="58"/>
      <c r="BV288" s="58"/>
      <c r="BW288" s="58"/>
      <c r="BX288" s="58"/>
      <c r="BY288" s="58"/>
      <c r="BZ288" s="58"/>
      <c r="CA288" s="58"/>
      <c r="CB288" s="58"/>
      <c r="CC288" s="58"/>
      <c r="CD288" s="58"/>
      <c r="CE288" s="58"/>
      <c r="CF288" s="58"/>
    </row>
    <row r="289" spans="1:84" s="59" customFormat="1" ht="15.75" hidden="1" x14ac:dyDescent="0.25">
      <c r="A289" s="43">
        <v>49796</v>
      </c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23"/>
      <c r="V289" s="43">
        <v>49796</v>
      </c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23"/>
      <c r="AQ289" s="23"/>
      <c r="AR289" s="57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M289" s="57"/>
      <c r="BN289" s="58"/>
      <c r="BO289" s="58"/>
      <c r="BP289" s="58"/>
      <c r="BQ289" s="58"/>
      <c r="BR289" s="58"/>
      <c r="BS289" s="58"/>
      <c r="BT289" s="58"/>
      <c r="BU289" s="58"/>
      <c r="BV289" s="58"/>
      <c r="BW289" s="58"/>
      <c r="BX289" s="58"/>
      <c r="BY289" s="58"/>
      <c r="BZ289" s="58"/>
      <c r="CA289" s="58"/>
      <c r="CB289" s="58"/>
      <c r="CC289" s="58"/>
      <c r="CD289" s="58"/>
      <c r="CE289" s="58"/>
      <c r="CF289" s="58"/>
    </row>
    <row r="290" spans="1:84" s="59" customFormat="1" ht="15.75" hidden="1" x14ac:dyDescent="0.25">
      <c r="A290" s="43">
        <v>49827</v>
      </c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23"/>
      <c r="V290" s="43">
        <v>49827</v>
      </c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23"/>
      <c r="AQ290" s="23"/>
      <c r="AR290" s="57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M290" s="57"/>
      <c r="BN290" s="58"/>
      <c r="BO290" s="58"/>
      <c r="BP290" s="58"/>
      <c r="BQ290" s="58"/>
      <c r="BR290" s="58"/>
      <c r="BS290" s="58"/>
      <c r="BT290" s="58"/>
      <c r="BU290" s="58"/>
      <c r="BV290" s="58"/>
      <c r="BW290" s="58"/>
      <c r="BX290" s="58"/>
      <c r="BY290" s="58"/>
      <c r="BZ290" s="58"/>
      <c r="CA290" s="58"/>
      <c r="CB290" s="58"/>
      <c r="CC290" s="58"/>
      <c r="CD290" s="58"/>
      <c r="CE290" s="58"/>
      <c r="CF290" s="58"/>
    </row>
    <row r="291" spans="1:84" s="59" customFormat="1" ht="15.75" hidden="1" x14ac:dyDescent="0.25">
      <c r="A291" s="43">
        <v>49857</v>
      </c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23"/>
      <c r="V291" s="43">
        <v>49857</v>
      </c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23"/>
      <c r="AQ291" s="23"/>
      <c r="AR291" s="57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M291" s="57"/>
      <c r="BN291" s="58"/>
      <c r="BO291" s="58"/>
      <c r="BP291" s="58"/>
      <c r="BQ291" s="58"/>
      <c r="BR291" s="58"/>
      <c r="BS291" s="58"/>
      <c r="BT291" s="58"/>
      <c r="BU291" s="58"/>
      <c r="BV291" s="58"/>
      <c r="BW291" s="58"/>
      <c r="BX291" s="58"/>
      <c r="BY291" s="58"/>
      <c r="BZ291" s="58"/>
      <c r="CA291" s="58"/>
      <c r="CB291" s="58"/>
      <c r="CC291" s="58"/>
      <c r="CD291" s="58"/>
      <c r="CE291" s="58"/>
      <c r="CF291" s="58"/>
    </row>
    <row r="292" spans="1:84" s="59" customFormat="1" ht="15.75" hidden="1" x14ac:dyDescent="0.25">
      <c r="A292" s="43">
        <v>49888</v>
      </c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23"/>
      <c r="V292" s="43">
        <v>49888</v>
      </c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23"/>
      <c r="AQ292" s="23"/>
      <c r="AR292" s="57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M292" s="57"/>
      <c r="BN292" s="58"/>
      <c r="BO292" s="58"/>
      <c r="BP292" s="58"/>
      <c r="BQ292" s="58"/>
      <c r="BR292" s="58"/>
      <c r="BS292" s="58"/>
      <c r="BT292" s="58"/>
      <c r="BU292" s="58"/>
      <c r="BV292" s="58"/>
      <c r="BW292" s="58"/>
      <c r="BX292" s="58"/>
      <c r="BY292" s="58"/>
      <c r="BZ292" s="58"/>
      <c r="CA292" s="58"/>
      <c r="CB292" s="58"/>
      <c r="CC292" s="58"/>
      <c r="CD292" s="58"/>
      <c r="CE292" s="58"/>
      <c r="CF292" s="58"/>
    </row>
    <row r="293" spans="1:84" s="59" customFormat="1" ht="15.75" hidden="1" x14ac:dyDescent="0.25">
      <c r="A293" s="43">
        <v>49919</v>
      </c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23"/>
      <c r="V293" s="43">
        <v>49919</v>
      </c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23"/>
      <c r="AQ293" s="23"/>
      <c r="AR293" s="57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58"/>
      <c r="BF293" s="58"/>
      <c r="BG293" s="58"/>
      <c r="BH293" s="58"/>
      <c r="BI293" s="58"/>
      <c r="BJ293" s="58"/>
      <c r="BK293" s="58"/>
      <c r="BM293" s="57"/>
      <c r="BN293" s="58"/>
      <c r="BO293" s="58"/>
      <c r="BP293" s="58"/>
      <c r="BQ293" s="58"/>
      <c r="BR293" s="58"/>
      <c r="BS293" s="58"/>
      <c r="BT293" s="58"/>
      <c r="BU293" s="58"/>
      <c r="BV293" s="58"/>
      <c r="BW293" s="58"/>
      <c r="BX293" s="58"/>
      <c r="BY293" s="58"/>
      <c r="BZ293" s="58"/>
      <c r="CA293" s="58"/>
      <c r="CB293" s="58"/>
      <c r="CC293" s="58"/>
      <c r="CD293" s="58"/>
      <c r="CE293" s="58"/>
      <c r="CF293" s="58"/>
    </row>
    <row r="294" spans="1:84" s="59" customFormat="1" ht="15.75" hidden="1" x14ac:dyDescent="0.25">
      <c r="A294" s="43">
        <v>49949</v>
      </c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23"/>
      <c r="V294" s="43">
        <v>49949</v>
      </c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23"/>
      <c r="AQ294" s="23"/>
      <c r="AR294" s="57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58"/>
      <c r="BF294" s="58"/>
      <c r="BG294" s="58"/>
      <c r="BH294" s="58"/>
      <c r="BI294" s="58"/>
      <c r="BJ294" s="58"/>
      <c r="BK294" s="58"/>
      <c r="BM294" s="57"/>
      <c r="BN294" s="58"/>
      <c r="BO294" s="58"/>
      <c r="BP294" s="58"/>
      <c r="BQ294" s="58"/>
      <c r="BR294" s="58"/>
      <c r="BS294" s="58"/>
      <c r="BT294" s="58"/>
      <c r="BU294" s="58"/>
      <c r="BV294" s="58"/>
      <c r="BW294" s="58"/>
      <c r="BX294" s="58"/>
      <c r="BY294" s="58"/>
      <c r="BZ294" s="58"/>
      <c r="CA294" s="58"/>
      <c r="CB294" s="58"/>
      <c r="CC294" s="58"/>
      <c r="CD294" s="58"/>
      <c r="CE294" s="58"/>
      <c r="CF294" s="58"/>
    </row>
    <row r="295" spans="1:84" s="59" customFormat="1" ht="15.75" hidden="1" x14ac:dyDescent="0.25">
      <c r="A295" s="43">
        <v>49980</v>
      </c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23"/>
      <c r="V295" s="43">
        <v>49980</v>
      </c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23"/>
      <c r="AQ295" s="23"/>
      <c r="AR295" s="57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58"/>
      <c r="BF295" s="58"/>
      <c r="BG295" s="58"/>
      <c r="BH295" s="58"/>
      <c r="BI295" s="58"/>
      <c r="BJ295" s="58"/>
      <c r="BK295" s="58"/>
      <c r="BM295" s="57"/>
      <c r="BN295" s="58"/>
      <c r="BO295" s="58"/>
      <c r="BP295" s="58"/>
      <c r="BQ295" s="58"/>
      <c r="BR295" s="58"/>
      <c r="BS295" s="58"/>
      <c r="BT295" s="58"/>
      <c r="BU295" s="58"/>
      <c r="BV295" s="58"/>
      <c r="BW295" s="58"/>
      <c r="BX295" s="58"/>
      <c r="BY295" s="58"/>
      <c r="BZ295" s="58"/>
      <c r="CA295" s="58"/>
      <c r="CB295" s="58"/>
      <c r="CC295" s="58"/>
      <c r="CD295" s="58"/>
      <c r="CE295" s="58"/>
      <c r="CF295" s="58"/>
    </row>
    <row r="296" spans="1:84" s="59" customFormat="1" ht="15.75" hidden="1" x14ac:dyDescent="0.25">
      <c r="A296" s="44">
        <v>50010</v>
      </c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23"/>
      <c r="V296" s="44">
        <v>50010</v>
      </c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23"/>
      <c r="AQ296" s="23"/>
      <c r="AR296" s="57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58"/>
      <c r="BF296" s="58"/>
      <c r="BG296" s="58"/>
      <c r="BH296" s="58"/>
      <c r="BI296" s="58"/>
      <c r="BJ296" s="58"/>
      <c r="BK296" s="58"/>
      <c r="BM296" s="57"/>
      <c r="BN296" s="58"/>
      <c r="BO296" s="58"/>
      <c r="BP296" s="58"/>
      <c r="BQ296" s="58"/>
      <c r="BR296" s="58"/>
      <c r="BS296" s="58"/>
      <c r="BT296" s="58"/>
      <c r="BU296" s="58"/>
      <c r="BV296" s="58"/>
      <c r="BW296" s="58"/>
      <c r="BX296" s="58"/>
      <c r="BY296" s="58"/>
      <c r="BZ296" s="58"/>
      <c r="CA296" s="58"/>
      <c r="CB296" s="58"/>
      <c r="CC296" s="58"/>
      <c r="CD296" s="58"/>
      <c r="CE296" s="58"/>
      <c r="CF296" s="58"/>
    </row>
    <row r="297" spans="1:84" s="59" customFormat="1" ht="15.75" hidden="1" x14ac:dyDescent="0.25">
      <c r="A297" s="45">
        <v>50041</v>
      </c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23"/>
      <c r="V297" s="45">
        <v>50041</v>
      </c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23"/>
      <c r="AQ297" s="23"/>
      <c r="AR297" s="57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58"/>
      <c r="BF297" s="58"/>
      <c r="BG297" s="58"/>
      <c r="BH297" s="58"/>
      <c r="BI297" s="58"/>
      <c r="BJ297" s="58"/>
      <c r="BK297" s="58"/>
      <c r="BM297" s="57"/>
      <c r="BN297" s="58"/>
      <c r="BO297" s="58"/>
      <c r="BP297" s="58"/>
      <c r="BQ297" s="58"/>
      <c r="BR297" s="58"/>
      <c r="BS297" s="58"/>
      <c r="BT297" s="58"/>
      <c r="BU297" s="58"/>
      <c r="BV297" s="58"/>
      <c r="BW297" s="58"/>
      <c r="BX297" s="58"/>
      <c r="BY297" s="58"/>
      <c r="BZ297" s="58"/>
      <c r="CA297" s="58"/>
      <c r="CB297" s="58"/>
      <c r="CC297" s="58"/>
      <c r="CD297" s="58"/>
      <c r="CE297" s="58"/>
      <c r="CF297" s="58"/>
    </row>
    <row r="298" spans="1:84" s="59" customFormat="1" ht="15.75" hidden="1" x14ac:dyDescent="0.25">
      <c r="A298" s="40">
        <v>50072</v>
      </c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3"/>
      <c r="V298" s="40">
        <v>50072</v>
      </c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3"/>
      <c r="AQ298" s="23"/>
      <c r="AR298" s="57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58"/>
      <c r="BF298" s="58"/>
      <c r="BG298" s="58"/>
      <c r="BH298" s="58"/>
      <c r="BI298" s="58"/>
      <c r="BJ298" s="58"/>
      <c r="BK298" s="58"/>
      <c r="BM298" s="57"/>
      <c r="BN298" s="58"/>
      <c r="BO298" s="58"/>
      <c r="BP298" s="58"/>
      <c r="BQ298" s="58"/>
      <c r="BR298" s="58"/>
      <c r="BS298" s="58"/>
      <c r="BT298" s="58"/>
      <c r="BU298" s="58"/>
      <c r="BV298" s="58"/>
      <c r="BW298" s="58"/>
      <c r="BX298" s="58"/>
      <c r="BY298" s="58"/>
      <c r="BZ298" s="58"/>
      <c r="CA298" s="58"/>
      <c r="CB298" s="58"/>
      <c r="CC298" s="58"/>
      <c r="CD298" s="58"/>
      <c r="CE298" s="58"/>
      <c r="CF298" s="58"/>
    </row>
    <row r="299" spans="1:84" s="59" customFormat="1" ht="15.75" hidden="1" x14ac:dyDescent="0.25">
      <c r="A299" s="40">
        <v>50100</v>
      </c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3"/>
      <c r="V299" s="40">
        <v>50100</v>
      </c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3"/>
      <c r="AQ299" s="23"/>
      <c r="AR299" s="57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58"/>
      <c r="BF299" s="58"/>
      <c r="BG299" s="58"/>
      <c r="BH299" s="58"/>
      <c r="BI299" s="58"/>
      <c r="BJ299" s="58"/>
      <c r="BK299" s="58"/>
      <c r="BM299" s="57"/>
      <c r="BN299" s="58"/>
      <c r="BO299" s="58"/>
      <c r="BP299" s="58"/>
      <c r="BQ299" s="58"/>
      <c r="BR299" s="58"/>
      <c r="BS299" s="58"/>
      <c r="BT299" s="58"/>
      <c r="BU299" s="58"/>
      <c r="BV299" s="58"/>
      <c r="BW299" s="58"/>
      <c r="BX299" s="58"/>
      <c r="BY299" s="58"/>
      <c r="BZ299" s="58"/>
      <c r="CA299" s="58"/>
      <c r="CB299" s="58"/>
      <c r="CC299" s="58"/>
      <c r="CD299" s="58"/>
      <c r="CE299" s="58"/>
      <c r="CF299" s="58"/>
    </row>
    <row r="300" spans="1:84" s="59" customFormat="1" ht="15.75" hidden="1" x14ac:dyDescent="0.25">
      <c r="A300" s="40">
        <v>50131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3"/>
      <c r="V300" s="40">
        <v>50131</v>
      </c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3"/>
      <c r="AQ300" s="23"/>
      <c r="AR300" s="57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M300" s="57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</row>
    <row r="301" spans="1:84" s="59" customFormat="1" ht="15.75" hidden="1" x14ac:dyDescent="0.25">
      <c r="A301" s="40">
        <v>50161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3"/>
      <c r="V301" s="40">
        <v>50161</v>
      </c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3"/>
      <c r="AQ301" s="23"/>
      <c r="AR301" s="57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58"/>
      <c r="BF301" s="58"/>
      <c r="BG301" s="58"/>
      <c r="BH301" s="58"/>
      <c r="BI301" s="58"/>
      <c r="BJ301" s="58"/>
      <c r="BK301" s="58"/>
      <c r="BM301" s="57"/>
      <c r="BN301" s="58"/>
      <c r="BO301" s="58"/>
      <c r="BP301" s="58"/>
      <c r="BQ301" s="58"/>
      <c r="BR301" s="58"/>
      <c r="BS301" s="58"/>
      <c r="BT301" s="58"/>
      <c r="BU301" s="58"/>
      <c r="BV301" s="58"/>
      <c r="BW301" s="58"/>
      <c r="BX301" s="58"/>
      <c r="BY301" s="58"/>
      <c r="BZ301" s="58"/>
      <c r="CA301" s="58"/>
      <c r="CB301" s="58"/>
      <c r="CC301" s="58"/>
      <c r="CD301" s="58"/>
      <c r="CE301" s="58"/>
      <c r="CF301" s="58"/>
    </row>
    <row r="302" spans="1:84" s="59" customFormat="1" ht="15.75" hidden="1" x14ac:dyDescent="0.25">
      <c r="A302" s="40">
        <v>50192</v>
      </c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3"/>
      <c r="V302" s="40">
        <v>50192</v>
      </c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3"/>
      <c r="AQ302" s="23"/>
      <c r="AR302" s="57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M302" s="57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</row>
    <row r="303" spans="1:84" s="59" customFormat="1" ht="15.75" hidden="1" x14ac:dyDescent="0.25">
      <c r="A303" s="40">
        <v>50222</v>
      </c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3"/>
      <c r="V303" s="40">
        <v>50222</v>
      </c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3"/>
      <c r="AQ303" s="23"/>
      <c r="AR303" s="57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58"/>
      <c r="BF303" s="58"/>
      <c r="BG303" s="58"/>
      <c r="BH303" s="58"/>
      <c r="BI303" s="58"/>
      <c r="BJ303" s="58"/>
      <c r="BK303" s="58"/>
      <c r="BM303" s="57"/>
      <c r="BN303" s="58"/>
      <c r="BO303" s="58"/>
      <c r="BP303" s="58"/>
      <c r="BQ303" s="58"/>
      <c r="BR303" s="58"/>
      <c r="BS303" s="58"/>
      <c r="BT303" s="58"/>
      <c r="BU303" s="58"/>
      <c r="BV303" s="58"/>
      <c r="BW303" s="58"/>
      <c r="BX303" s="58"/>
      <c r="BY303" s="58"/>
      <c r="BZ303" s="58"/>
      <c r="CA303" s="58"/>
      <c r="CB303" s="58"/>
      <c r="CC303" s="58"/>
      <c r="CD303" s="58"/>
      <c r="CE303" s="58"/>
      <c r="CF303" s="58"/>
    </row>
    <row r="304" spans="1:84" s="59" customFormat="1" ht="15.75" hidden="1" x14ac:dyDescent="0.25">
      <c r="A304" s="40">
        <v>50253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3"/>
      <c r="V304" s="40">
        <v>50253</v>
      </c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3"/>
      <c r="AQ304" s="23"/>
      <c r="AR304" s="57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58"/>
      <c r="BF304" s="58"/>
      <c r="BG304" s="58"/>
      <c r="BH304" s="58"/>
      <c r="BI304" s="58"/>
      <c r="BJ304" s="58"/>
      <c r="BK304" s="58"/>
      <c r="BM304" s="57"/>
      <c r="BN304" s="58"/>
      <c r="BO304" s="58"/>
      <c r="BP304" s="58"/>
      <c r="BQ304" s="58"/>
      <c r="BR304" s="58"/>
      <c r="BS304" s="58"/>
      <c r="BT304" s="58"/>
      <c r="BU304" s="58"/>
      <c r="BV304" s="58"/>
      <c r="BW304" s="58"/>
      <c r="BX304" s="58"/>
      <c r="BY304" s="58"/>
      <c r="BZ304" s="58"/>
      <c r="CA304" s="58"/>
      <c r="CB304" s="58"/>
      <c r="CC304" s="58"/>
      <c r="CD304" s="58"/>
      <c r="CE304" s="58"/>
      <c r="CF304" s="58"/>
    </row>
    <row r="305" spans="1:84" s="59" customFormat="1" ht="15.75" hidden="1" x14ac:dyDescent="0.25">
      <c r="A305" s="40">
        <v>50284</v>
      </c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3"/>
      <c r="V305" s="40">
        <v>50284</v>
      </c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3"/>
      <c r="AQ305" s="23"/>
      <c r="AR305" s="57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58"/>
      <c r="BF305" s="58"/>
      <c r="BG305" s="58"/>
      <c r="BH305" s="58"/>
      <c r="BI305" s="58"/>
      <c r="BJ305" s="58"/>
      <c r="BK305" s="58"/>
      <c r="BM305" s="57"/>
      <c r="BN305" s="58"/>
      <c r="BO305" s="58"/>
      <c r="BP305" s="58"/>
      <c r="BQ305" s="58"/>
      <c r="BR305" s="58"/>
      <c r="BS305" s="58"/>
      <c r="BT305" s="58"/>
      <c r="BU305" s="58"/>
      <c r="BV305" s="58"/>
      <c r="BW305" s="58"/>
      <c r="BX305" s="58"/>
      <c r="BY305" s="58"/>
      <c r="BZ305" s="58"/>
      <c r="CA305" s="58"/>
      <c r="CB305" s="58"/>
      <c r="CC305" s="58"/>
      <c r="CD305" s="58"/>
      <c r="CE305" s="58"/>
      <c r="CF305" s="58"/>
    </row>
    <row r="306" spans="1:84" s="59" customFormat="1" ht="15.75" hidden="1" x14ac:dyDescent="0.25">
      <c r="A306" s="40">
        <v>50314</v>
      </c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3"/>
      <c r="V306" s="40">
        <v>50314</v>
      </c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3"/>
      <c r="AQ306" s="23"/>
      <c r="AR306" s="57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58"/>
      <c r="BF306" s="58"/>
      <c r="BG306" s="58"/>
      <c r="BH306" s="58"/>
      <c r="BI306" s="58"/>
      <c r="BJ306" s="58"/>
      <c r="BK306" s="58"/>
      <c r="BM306" s="57"/>
      <c r="BN306" s="58"/>
      <c r="BO306" s="58"/>
      <c r="BP306" s="58"/>
      <c r="BQ306" s="58"/>
      <c r="BR306" s="58"/>
      <c r="BS306" s="58"/>
      <c r="BT306" s="58"/>
      <c r="BU306" s="58"/>
      <c r="BV306" s="58"/>
      <c r="BW306" s="58"/>
      <c r="BX306" s="58"/>
      <c r="BY306" s="58"/>
      <c r="BZ306" s="58"/>
      <c r="CA306" s="58"/>
      <c r="CB306" s="58"/>
      <c r="CC306" s="58"/>
      <c r="CD306" s="58"/>
      <c r="CE306" s="58"/>
      <c r="CF306" s="58"/>
    </row>
    <row r="307" spans="1:84" s="59" customFormat="1" ht="15.75" hidden="1" x14ac:dyDescent="0.25">
      <c r="A307" s="40">
        <v>50345</v>
      </c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3"/>
      <c r="V307" s="40">
        <v>50345</v>
      </c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3"/>
      <c r="AQ307" s="23"/>
      <c r="AR307" s="57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58"/>
      <c r="BF307" s="58"/>
      <c r="BG307" s="58"/>
      <c r="BH307" s="58"/>
      <c r="BI307" s="58"/>
      <c r="BJ307" s="58"/>
      <c r="BK307" s="58"/>
      <c r="BM307" s="57"/>
      <c r="BN307" s="58"/>
      <c r="BO307" s="58"/>
      <c r="BP307" s="58"/>
      <c r="BQ307" s="58"/>
      <c r="BR307" s="58"/>
      <c r="BS307" s="58"/>
      <c r="BT307" s="58"/>
      <c r="BU307" s="58"/>
      <c r="BV307" s="58"/>
      <c r="BW307" s="58"/>
      <c r="BX307" s="58"/>
      <c r="BY307" s="58"/>
      <c r="BZ307" s="58"/>
      <c r="CA307" s="58"/>
      <c r="CB307" s="58"/>
      <c r="CC307" s="58"/>
      <c r="CD307" s="58"/>
      <c r="CE307" s="58"/>
      <c r="CF307" s="58"/>
    </row>
    <row r="308" spans="1:84" s="59" customFormat="1" ht="15.75" hidden="1" x14ac:dyDescent="0.25">
      <c r="A308" s="41">
        <v>50375</v>
      </c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3"/>
      <c r="V308" s="41">
        <v>50375</v>
      </c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3"/>
      <c r="AQ308" s="23"/>
      <c r="AR308" s="57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58"/>
      <c r="BF308" s="58"/>
      <c r="BG308" s="58"/>
      <c r="BH308" s="58"/>
      <c r="BI308" s="58"/>
      <c r="BJ308" s="58"/>
      <c r="BK308" s="58"/>
      <c r="BM308" s="57"/>
      <c r="BN308" s="58"/>
      <c r="BO308" s="58"/>
      <c r="BP308" s="58"/>
      <c r="BQ308" s="58"/>
      <c r="BR308" s="58"/>
      <c r="BS308" s="58"/>
      <c r="BT308" s="58"/>
      <c r="BU308" s="58"/>
      <c r="BV308" s="58"/>
      <c r="BW308" s="58"/>
      <c r="BX308" s="58"/>
      <c r="BY308" s="58"/>
      <c r="BZ308" s="58"/>
      <c r="CA308" s="58"/>
      <c r="CB308" s="58"/>
      <c r="CC308" s="58"/>
      <c r="CD308" s="58"/>
      <c r="CE308" s="58"/>
      <c r="CF308" s="58"/>
    </row>
    <row r="309" spans="1:84" s="59" customFormat="1" ht="15.75" hidden="1" x14ac:dyDescent="0.25">
      <c r="A309" s="42">
        <v>50406</v>
      </c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3"/>
      <c r="V309" s="42">
        <v>50406</v>
      </c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3"/>
      <c r="AQ309" s="23"/>
      <c r="AR309" s="57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58"/>
      <c r="BF309" s="58"/>
      <c r="BG309" s="58"/>
      <c r="BH309" s="58"/>
      <c r="BI309" s="58"/>
      <c r="BJ309" s="58"/>
      <c r="BK309" s="58"/>
      <c r="BM309" s="57"/>
      <c r="BN309" s="58"/>
      <c r="BO309" s="58"/>
      <c r="BP309" s="58"/>
      <c r="BQ309" s="58"/>
      <c r="BR309" s="58"/>
      <c r="BS309" s="58"/>
      <c r="BT309" s="58"/>
      <c r="BU309" s="58"/>
      <c r="BV309" s="58"/>
      <c r="BW309" s="58"/>
      <c r="BX309" s="58"/>
      <c r="BY309" s="58"/>
      <c r="BZ309" s="58"/>
      <c r="CA309" s="58"/>
      <c r="CB309" s="58"/>
      <c r="CC309" s="58"/>
      <c r="CD309" s="58"/>
      <c r="CE309" s="58"/>
      <c r="CF309" s="58"/>
    </row>
    <row r="310" spans="1:84" s="59" customFormat="1" ht="15.75" hidden="1" x14ac:dyDescent="0.25">
      <c r="A310" s="43">
        <v>50437</v>
      </c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23"/>
      <c r="V310" s="43">
        <v>50437</v>
      </c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23"/>
      <c r="AQ310" s="23"/>
      <c r="AR310" s="57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58"/>
      <c r="BF310" s="58"/>
      <c r="BG310" s="58"/>
      <c r="BH310" s="58"/>
      <c r="BI310" s="58"/>
      <c r="BJ310" s="58"/>
      <c r="BK310" s="58"/>
      <c r="BM310" s="57"/>
      <c r="BN310" s="58"/>
      <c r="BO310" s="58"/>
      <c r="BP310" s="58"/>
      <c r="BQ310" s="58"/>
      <c r="BR310" s="58"/>
      <c r="BS310" s="58"/>
      <c r="BT310" s="58"/>
      <c r="BU310" s="58"/>
      <c r="BV310" s="58"/>
      <c r="BW310" s="58"/>
      <c r="BX310" s="58"/>
      <c r="BY310" s="58"/>
      <c r="BZ310" s="58"/>
      <c r="CA310" s="58"/>
      <c r="CB310" s="58"/>
      <c r="CC310" s="58"/>
      <c r="CD310" s="58"/>
      <c r="CE310" s="58"/>
      <c r="CF310" s="58"/>
    </row>
    <row r="311" spans="1:84" s="59" customFormat="1" ht="15.75" hidden="1" x14ac:dyDescent="0.25">
      <c r="A311" s="43">
        <v>50465</v>
      </c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23"/>
      <c r="V311" s="43">
        <v>50465</v>
      </c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23"/>
      <c r="AQ311" s="23"/>
      <c r="AR311" s="57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58"/>
      <c r="BF311" s="58"/>
      <c r="BG311" s="58"/>
      <c r="BH311" s="58"/>
      <c r="BI311" s="58"/>
      <c r="BJ311" s="58"/>
      <c r="BK311" s="58"/>
      <c r="BM311" s="57"/>
      <c r="BN311" s="58"/>
      <c r="BO311" s="58"/>
      <c r="BP311" s="58"/>
      <c r="BQ311" s="58"/>
      <c r="BR311" s="58"/>
      <c r="BS311" s="58"/>
      <c r="BT311" s="58"/>
      <c r="BU311" s="58"/>
      <c r="BV311" s="58"/>
      <c r="BW311" s="58"/>
      <c r="BX311" s="58"/>
      <c r="BY311" s="58"/>
      <c r="BZ311" s="58"/>
      <c r="CA311" s="58"/>
      <c r="CB311" s="58"/>
      <c r="CC311" s="58"/>
      <c r="CD311" s="58"/>
      <c r="CE311" s="58"/>
      <c r="CF311" s="58"/>
    </row>
    <row r="312" spans="1:84" s="59" customFormat="1" ht="15.75" hidden="1" x14ac:dyDescent="0.25">
      <c r="A312" s="43">
        <v>50496</v>
      </c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23"/>
      <c r="V312" s="43">
        <v>50496</v>
      </c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23"/>
      <c r="AQ312" s="23"/>
      <c r="AR312" s="57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58"/>
      <c r="BF312" s="58"/>
      <c r="BG312" s="58"/>
      <c r="BH312" s="58"/>
      <c r="BI312" s="58"/>
      <c r="BJ312" s="58"/>
      <c r="BK312" s="58"/>
      <c r="BM312" s="57"/>
      <c r="BN312" s="58"/>
      <c r="BO312" s="58"/>
      <c r="BP312" s="58"/>
      <c r="BQ312" s="58"/>
      <c r="BR312" s="58"/>
      <c r="BS312" s="58"/>
      <c r="BT312" s="58"/>
      <c r="BU312" s="58"/>
      <c r="BV312" s="58"/>
      <c r="BW312" s="58"/>
      <c r="BX312" s="58"/>
      <c r="BY312" s="58"/>
      <c r="BZ312" s="58"/>
      <c r="CA312" s="58"/>
      <c r="CB312" s="58"/>
      <c r="CC312" s="58"/>
      <c r="CD312" s="58"/>
      <c r="CE312" s="58"/>
      <c r="CF312" s="58"/>
    </row>
    <row r="313" spans="1:84" s="59" customFormat="1" ht="15.75" hidden="1" x14ac:dyDescent="0.25">
      <c r="A313" s="43">
        <v>50526</v>
      </c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23"/>
      <c r="V313" s="43">
        <v>50526</v>
      </c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23"/>
      <c r="AQ313" s="23"/>
      <c r="AR313" s="57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58"/>
      <c r="BF313" s="58"/>
      <c r="BG313" s="58"/>
      <c r="BH313" s="58"/>
      <c r="BI313" s="58"/>
      <c r="BJ313" s="58"/>
      <c r="BK313" s="58"/>
      <c r="BM313" s="57"/>
      <c r="BN313" s="58"/>
      <c r="BO313" s="58"/>
      <c r="BP313" s="58"/>
      <c r="BQ313" s="58"/>
      <c r="BR313" s="58"/>
      <c r="BS313" s="58"/>
      <c r="BT313" s="58"/>
      <c r="BU313" s="58"/>
      <c r="BV313" s="58"/>
      <c r="BW313" s="58"/>
      <c r="BX313" s="58"/>
      <c r="BY313" s="58"/>
      <c r="BZ313" s="58"/>
      <c r="CA313" s="58"/>
      <c r="CB313" s="58"/>
      <c r="CC313" s="58"/>
      <c r="CD313" s="58"/>
      <c r="CE313" s="58"/>
      <c r="CF313" s="58"/>
    </row>
    <row r="314" spans="1:84" s="59" customFormat="1" ht="15.75" hidden="1" x14ac:dyDescent="0.25">
      <c r="A314" s="43">
        <v>50557</v>
      </c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23"/>
      <c r="V314" s="43">
        <v>50557</v>
      </c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23"/>
      <c r="AQ314" s="23"/>
      <c r="AR314" s="57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58"/>
      <c r="BF314" s="58"/>
      <c r="BG314" s="58"/>
      <c r="BH314" s="58"/>
      <c r="BI314" s="58"/>
      <c r="BJ314" s="58"/>
      <c r="BK314" s="58"/>
      <c r="BM314" s="57"/>
      <c r="BN314" s="58"/>
      <c r="BO314" s="58"/>
      <c r="BP314" s="58"/>
      <c r="BQ314" s="58"/>
      <c r="BR314" s="58"/>
      <c r="BS314" s="58"/>
      <c r="BT314" s="58"/>
      <c r="BU314" s="58"/>
      <c r="BV314" s="58"/>
      <c r="BW314" s="58"/>
      <c r="BX314" s="58"/>
      <c r="BY314" s="58"/>
      <c r="BZ314" s="58"/>
      <c r="CA314" s="58"/>
      <c r="CB314" s="58"/>
      <c r="CC314" s="58"/>
      <c r="CD314" s="58"/>
      <c r="CE314" s="58"/>
      <c r="CF314" s="58"/>
    </row>
    <row r="315" spans="1:84" s="59" customFormat="1" ht="15.75" hidden="1" x14ac:dyDescent="0.25">
      <c r="A315" s="43">
        <v>50587</v>
      </c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23"/>
      <c r="V315" s="43">
        <v>50587</v>
      </c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23"/>
      <c r="AQ315" s="23"/>
      <c r="AR315" s="57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58"/>
      <c r="BF315" s="58"/>
      <c r="BG315" s="58"/>
      <c r="BH315" s="58"/>
      <c r="BI315" s="58"/>
      <c r="BJ315" s="58"/>
      <c r="BK315" s="58"/>
      <c r="BM315" s="57"/>
      <c r="BN315" s="58"/>
      <c r="BO315" s="58"/>
      <c r="BP315" s="58"/>
      <c r="BQ315" s="58"/>
      <c r="BR315" s="58"/>
      <c r="BS315" s="58"/>
      <c r="BT315" s="58"/>
      <c r="BU315" s="58"/>
      <c r="BV315" s="58"/>
      <c r="BW315" s="58"/>
      <c r="BX315" s="58"/>
      <c r="BY315" s="58"/>
      <c r="BZ315" s="58"/>
      <c r="CA315" s="58"/>
      <c r="CB315" s="58"/>
      <c r="CC315" s="58"/>
      <c r="CD315" s="58"/>
      <c r="CE315" s="58"/>
      <c r="CF315" s="58"/>
    </row>
    <row r="316" spans="1:84" s="59" customFormat="1" ht="15.75" hidden="1" x14ac:dyDescent="0.25">
      <c r="A316" s="43">
        <v>50618</v>
      </c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23"/>
      <c r="V316" s="43">
        <v>50618</v>
      </c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23"/>
      <c r="AQ316" s="23"/>
      <c r="AR316" s="57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M316" s="57"/>
      <c r="BN316" s="58"/>
      <c r="BO316" s="58"/>
      <c r="BP316" s="58"/>
      <c r="BQ316" s="58"/>
      <c r="BR316" s="58"/>
      <c r="BS316" s="58"/>
      <c r="BT316" s="58"/>
      <c r="BU316" s="58"/>
      <c r="BV316" s="58"/>
      <c r="BW316" s="58"/>
      <c r="BX316" s="58"/>
      <c r="BY316" s="58"/>
      <c r="BZ316" s="58"/>
      <c r="CA316" s="58"/>
      <c r="CB316" s="58"/>
      <c r="CC316" s="58"/>
      <c r="CD316" s="58"/>
      <c r="CE316" s="58"/>
      <c r="CF316" s="58"/>
    </row>
    <row r="317" spans="1:84" s="59" customFormat="1" ht="15.75" hidden="1" x14ac:dyDescent="0.25">
      <c r="A317" s="43">
        <v>50649</v>
      </c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23"/>
      <c r="V317" s="43">
        <v>50649</v>
      </c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23"/>
      <c r="AQ317" s="23"/>
      <c r="AR317" s="57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M317" s="57"/>
      <c r="BN317" s="58"/>
      <c r="BO317" s="58"/>
      <c r="BP317" s="58"/>
      <c r="BQ317" s="58"/>
      <c r="BR317" s="58"/>
      <c r="BS317" s="58"/>
      <c r="BT317" s="58"/>
      <c r="BU317" s="58"/>
      <c r="BV317" s="58"/>
      <c r="BW317" s="58"/>
      <c r="BX317" s="58"/>
      <c r="BY317" s="58"/>
      <c r="BZ317" s="58"/>
      <c r="CA317" s="58"/>
      <c r="CB317" s="58"/>
      <c r="CC317" s="58"/>
      <c r="CD317" s="58"/>
      <c r="CE317" s="58"/>
      <c r="CF317" s="58"/>
    </row>
    <row r="318" spans="1:84" s="59" customFormat="1" ht="15.75" hidden="1" x14ac:dyDescent="0.25">
      <c r="A318" s="43">
        <v>50679</v>
      </c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23"/>
      <c r="V318" s="43">
        <v>50679</v>
      </c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23"/>
      <c r="AQ318" s="23"/>
      <c r="AR318" s="57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M318" s="57"/>
      <c r="BN318" s="58"/>
      <c r="BO318" s="58"/>
      <c r="BP318" s="58"/>
      <c r="BQ318" s="58"/>
      <c r="BR318" s="58"/>
      <c r="BS318" s="58"/>
      <c r="BT318" s="58"/>
      <c r="BU318" s="58"/>
      <c r="BV318" s="58"/>
      <c r="BW318" s="58"/>
      <c r="BX318" s="58"/>
      <c r="BY318" s="58"/>
      <c r="BZ318" s="58"/>
      <c r="CA318" s="58"/>
      <c r="CB318" s="58"/>
      <c r="CC318" s="58"/>
      <c r="CD318" s="58"/>
      <c r="CE318" s="58"/>
      <c r="CF318" s="58"/>
    </row>
    <row r="319" spans="1:84" s="59" customFormat="1" ht="15.75" hidden="1" x14ac:dyDescent="0.25">
      <c r="A319" s="43">
        <v>50710</v>
      </c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23"/>
      <c r="V319" s="43">
        <v>50710</v>
      </c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23"/>
      <c r="AQ319" s="23"/>
      <c r="AR319" s="57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M319" s="57"/>
      <c r="BN319" s="58"/>
      <c r="BO319" s="58"/>
      <c r="BP319" s="58"/>
      <c r="BQ319" s="58"/>
      <c r="BR319" s="58"/>
      <c r="BS319" s="58"/>
      <c r="BT319" s="58"/>
      <c r="BU319" s="58"/>
      <c r="BV319" s="58"/>
      <c r="BW319" s="58"/>
      <c r="BX319" s="58"/>
      <c r="BY319" s="58"/>
      <c r="BZ319" s="58"/>
      <c r="CA319" s="58"/>
      <c r="CB319" s="58"/>
      <c r="CC319" s="58"/>
      <c r="CD319" s="58"/>
      <c r="CE319" s="58"/>
      <c r="CF319" s="58"/>
    </row>
    <row r="320" spans="1:84" s="59" customFormat="1" ht="15.75" hidden="1" x14ac:dyDescent="0.25">
      <c r="A320" s="44">
        <v>50740</v>
      </c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23"/>
      <c r="V320" s="44">
        <v>50740</v>
      </c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23"/>
      <c r="AQ320" s="23"/>
      <c r="AR320" s="57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M320" s="57"/>
      <c r="BN320" s="58"/>
      <c r="BO320" s="58"/>
      <c r="BP320" s="58"/>
      <c r="BQ320" s="58"/>
      <c r="BR320" s="58"/>
      <c r="BS320" s="58"/>
      <c r="BT320" s="58"/>
      <c r="BU320" s="58"/>
      <c r="BV320" s="58"/>
      <c r="BW320" s="58"/>
      <c r="BX320" s="58"/>
      <c r="BY320" s="58"/>
      <c r="BZ320" s="58"/>
      <c r="CA320" s="58"/>
      <c r="CB320" s="58"/>
      <c r="CC320" s="58"/>
      <c r="CD320" s="58"/>
      <c r="CE320" s="58"/>
      <c r="CF320" s="58"/>
    </row>
    <row r="321" spans="1:84" s="59" customFormat="1" ht="15.75" hidden="1" x14ac:dyDescent="0.25">
      <c r="A321" s="45">
        <v>50771</v>
      </c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23"/>
      <c r="V321" s="45">
        <v>50771</v>
      </c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23"/>
      <c r="AQ321" s="23"/>
      <c r="AR321" s="57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M321" s="57"/>
      <c r="BN321" s="58"/>
      <c r="BO321" s="58"/>
      <c r="BP321" s="58"/>
      <c r="BQ321" s="58"/>
      <c r="BR321" s="58"/>
      <c r="BS321" s="58"/>
      <c r="BT321" s="58"/>
      <c r="BU321" s="58"/>
      <c r="BV321" s="58"/>
      <c r="BW321" s="58"/>
      <c r="BX321" s="58"/>
      <c r="BY321" s="58"/>
      <c r="BZ321" s="58"/>
      <c r="CA321" s="58"/>
      <c r="CB321" s="58"/>
      <c r="CC321" s="58"/>
      <c r="CD321" s="58"/>
      <c r="CE321" s="58"/>
      <c r="CF321" s="58"/>
    </row>
    <row r="322" spans="1:84" s="59" customFormat="1" ht="15.75" hidden="1" x14ac:dyDescent="0.25">
      <c r="A322" s="40">
        <v>50802</v>
      </c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3"/>
      <c r="V322" s="40">
        <v>50802</v>
      </c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3"/>
      <c r="AQ322" s="23"/>
      <c r="AR322" s="57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M322" s="57"/>
      <c r="BN322" s="58"/>
      <c r="BO322" s="58"/>
      <c r="BP322" s="58"/>
      <c r="BQ322" s="58"/>
      <c r="BR322" s="58"/>
      <c r="BS322" s="58"/>
      <c r="BT322" s="58"/>
      <c r="BU322" s="58"/>
      <c r="BV322" s="58"/>
      <c r="BW322" s="58"/>
      <c r="BX322" s="58"/>
      <c r="BY322" s="58"/>
      <c r="BZ322" s="58"/>
      <c r="CA322" s="58"/>
      <c r="CB322" s="58"/>
      <c r="CC322" s="58"/>
      <c r="CD322" s="58"/>
      <c r="CE322" s="58"/>
      <c r="CF322" s="58"/>
    </row>
    <row r="323" spans="1:84" s="59" customFormat="1" ht="15.75" hidden="1" x14ac:dyDescent="0.25">
      <c r="A323" s="40">
        <v>50830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3"/>
      <c r="V323" s="40">
        <v>50830</v>
      </c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3"/>
      <c r="AQ323" s="23"/>
      <c r="AR323" s="57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M323" s="57"/>
      <c r="BN323" s="58"/>
      <c r="BO323" s="58"/>
      <c r="BP323" s="58"/>
      <c r="BQ323" s="58"/>
      <c r="BR323" s="58"/>
      <c r="BS323" s="58"/>
      <c r="BT323" s="58"/>
      <c r="BU323" s="58"/>
      <c r="BV323" s="58"/>
      <c r="BW323" s="58"/>
      <c r="BX323" s="58"/>
      <c r="BY323" s="58"/>
      <c r="BZ323" s="58"/>
      <c r="CA323" s="58"/>
      <c r="CB323" s="58"/>
      <c r="CC323" s="58"/>
      <c r="CD323" s="58"/>
      <c r="CE323" s="58"/>
      <c r="CF323" s="58"/>
    </row>
    <row r="324" spans="1:84" s="59" customFormat="1" ht="15.75" hidden="1" x14ac:dyDescent="0.25">
      <c r="A324" s="40">
        <v>50861</v>
      </c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3"/>
      <c r="V324" s="40">
        <v>50861</v>
      </c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3"/>
      <c r="AQ324" s="23"/>
      <c r="AR324" s="57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M324" s="57"/>
      <c r="BN324" s="58"/>
      <c r="BO324" s="58"/>
      <c r="BP324" s="58"/>
      <c r="BQ324" s="58"/>
      <c r="BR324" s="58"/>
      <c r="BS324" s="58"/>
      <c r="BT324" s="58"/>
      <c r="BU324" s="58"/>
      <c r="BV324" s="58"/>
      <c r="BW324" s="58"/>
      <c r="BX324" s="58"/>
      <c r="BY324" s="58"/>
      <c r="BZ324" s="58"/>
      <c r="CA324" s="58"/>
      <c r="CB324" s="58"/>
      <c r="CC324" s="58"/>
      <c r="CD324" s="58"/>
      <c r="CE324" s="58"/>
      <c r="CF324" s="58"/>
    </row>
    <row r="325" spans="1:84" s="59" customFormat="1" ht="15.75" hidden="1" x14ac:dyDescent="0.25">
      <c r="A325" s="40">
        <v>50891</v>
      </c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3"/>
      <c r="V325" s="40">
        <v>50891</v>
      </c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3"/>
      <c r="AQ325" s="23"/>
      <c r="AR325" s="57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M325" s="57"/>
      <c r="BN325" s="58"/>
      <c r="BO325" s="58"/>
      <c r="BP325" s="58"/>
      <c r="BQ325" s="58"/>
      <c r="BR325" s="58"/>
      <c r="BS325" s="58"/>
      <c r="BT325" s="58"/>
      <c r="BU325" s="58"/>
      <c r="BV325" s="58"/>
      <c r="BW325" s="58"/>
      <c r="BX325" s="58"/>
      <c r="BY325" s="58"/>
      <c r="BZ325" s="58"/>
      <c r="CA325" s="58"/>
      <c r="CB325" s="58"/>
      <c r="CC325" s="58"/>
      <c r="CD325" s="58"/>
      <c r="CE325" s="58"/>
      <c r="CF325" s="58"/>
    </row>
    <row r="326" spans="1:84" s="59" customFormat="1" ht="15.75" hidden="1" x14ac:dyDescent="0.25">
      <c r="A326" s="40">
        <v>50922</v>
      </c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3"/>
      <c r="V326" s="40">
        <v>50922</v>
      </c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3"/>
      <c r="AQ326" s="23"/>
      <c r="AR326" s="57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M326" s="57"/>
      <c r="BN326" s="58"/>
      <c r="BO326" s="58"/>
      <c r="BP326" s="58"/>
      <c r="BQ326" s="58"/>
      <c r="BR326" s="58"/>
      <c r="BS326" s="58"/>
      <c r="BT326" s="58"/>
      <c r="BU326" s="58"/>
      <c r="BV326" s="58"/>
      <c r="BW326" s="58"/>
      <c r="BX326" s="58"/>
      <c r="BY326" s="58"/>
      <c r="BZ326" s="58"/>
      <c r="CA326" s="58"/>
      <c r="CB326" s="58"/>
      <c r="CC326" s="58"/>
      <c r="CD326" s="58"/>
      <c r="CE326" s="58"/>
      <c r="CF326" s="58"/>
    </row>
    <row r="327" spans="1:84" s="59" customFormat="1" ht="15.75" hidden="1" x14ac:dyDescent="0.25">
      <c r="A327" s="40">
        <v>50952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3"/>
      <c r="V327" s="40">
        <v>50952</v>
      </c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3"/>
      <c r="AQ327" s="23"/>
      <c r="AR327" s="57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M327" s="57"/>
      <c r="BN327" s="58"/>
      <c r="BO327" s="58"/>
      <c r="BP327" s="58"/>
      <c r="BQ327" s="58"/>
      <c r="BR327" s="58"/>
      <c r="BS327" s="58"/>
      <c r="BT327" s="58"/>
      <c r="BU327" s="58"/>
      <c r="BV327" s="58"/>
      <c r="BW327" s="58"/>
      <c r="BX327" s="58"/>
      <c r="BY327" s="58"/>
      <c r="BZ327" s="58"/>
      <c r="CA327" s="58"/>
      <c r="CB327" s="58"/>
      <c r="CC327" s="58"/>
      <c r="CD327" s="58"/>
      <c r="CE327" s="58"/>
      <c r="CF327" s="58"/>
    </row>
    <row r="328" spans="1:84" s="59" customFormat="1" ht="15.75" hidden="1" x14ac:dyDescent="0.25">
      <c r="A328" s="40">
        <v>50983</v>
      </c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3"/>
      <c r="V328" s="40">
        <v>50983</v>
      </c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3"/>
      <c r="AQ328" s="23"/>
      <c r="AR328" s="57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M328" s="57"/>
      <c r="BN328" s="58"/>
      <c r="BO328" s="58"/>
      <c r="BP328" s="58"/>
      <c r="BQ328" s="58"/>
      <c r="BR328" s="58"/>
      <c r="BS328" s="58"/>
      <c r="BT328" s="58"/>
      <c r="BU328" s="58"/>
      <c r="BV328" s="58"/>
      <c r="BW328" s="58"/>
      <c r="BX328" s="58"/>
      <c r="BY328" s="58"/>
      <c r="BZ328" s="58"/>
      <c r="CA328" s="58"/>
      <c r="CB328" s="58"/>
      <c r="CC328" s="58"/>
      <c r="CD328" s="58"/>
      <c r="CE328" s="58"/>
      <c r="CF328" s="58"/>
    </row>
    <row r="329" spans="1:84" s="59" customFormat="1" ht="15.75" hidden="1" x14ac:dyDescent="0.25">
      <c r="A329" s="40">
        <v>51014</v>
      </c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3"/>
      <c r="V329" s="40">
        <v>51014</v>
      </c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3"/>
      <c r="AQ329" s="23"/>
      <c r="AR329" s="57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M329" s="57"/>
      <c r="BN329" s="58"/>
      <c r="BO329" s="58"/>
      <c r="BP329" s="58"/>
      <c r="BQ329" s="58"/>
      <c r="BR329" s="58"/>
      <c r="BS329" s="58"/>
      <c r="BT329" s="58"/>
      <c r="BU329" s="58"/>
      <c r="BV329" s="58"/>
      <c r="BW329" s="58"/>
      <c r="BX329" s="58"/>
      <c r="BY329" s="58"/>
      <c r="BZ329" s="58"/>
      <c r="CA329" s="58"/>
      <c r="CB329" s="58"/>
      <c r="CC329" s="58"/>
      <c r="CD329" s="58"/>
      <c r="CE329" s="58"/>
      <c r="CF329" s="58"/>
    </row>
    <row r="330" spans="1:84" s="59" customFormat="1" ht="15.75" hidden="1" x14ac:dyDescent="0.25">
      <c r="A330" s="40">
        <v>51044</v>
      </c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3"/>
      <c r="V330" s="40">
        <v>51044</v>
      </c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3"/>
      <c r="AQ330" s="23"/>
      <c r="AR330" s="57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M330" s="57"/>
      <c r="BN330" s="58"/>
      <c r="BO330" s="58"/>
      <c r="BP330" s="58"/>
      <c r="BQ330" s="58"/>
      <c r="BR330" s="58"/>
      <c r="BS330" s="58"/>
      <c r="BT330" s="58"/>
      <c r="BU330" s="58"/>
      <c r="BV330" s="58"/>
      <c r="BW330" s="58"/>
      <c r="BX330" s="58"/>
      <c r="BY330" s="58"/>
      <c r="BZ330" s="58"/>
      <c r="CA330" s="58"/>
      <c r="CB330" s="58"/>
      <c r="CC330" s="58"/>
      <c r="CD330" s="58"/>
      <c r="CE330" s="58"/>
      <c r="CF330" s="58"/>
    </row>
    <row r="331" spans="1:84" s="59" customFormat="1" ht="15.75" hidden="1" x14ac:dyDescent="0.25">
      <c r="A331" s="40">
        <v>51075</v>
      </c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3"/>
      <c r="V331" s="40">
        <v>51075</v>
      </c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3"/>
      <c r="AQ331" s="23"/>
      <c r="AR331" s="57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M331" s="57"/>
      <c r="BN331" s="58"/>
      <c r="BO331" s="58"/>
      <c r="BP331" s="58"/>
      <c r="BQ331" s="58"/>
      <c r="BR331" s="58"/>
      <c r="BS331" s="58"/>
      <c r="BT331" s="58"/>
      <c r="BU331" s="58"/>
      <c r="BV331" s="58"/>
      <c r="BW331" s="58"/>
      <c r="BX331" s="58"/>
      <c r="BY331" s="58"/>
      <c r="BZ331" s="58"/>
      <c r="CA331" s="58"/>
      <c r="CB331" s="58"/>
      <c r="CC331" s="58"/>
      <c r="CD331" s="58"/>
      <c r="CE331" s="58"/>
      <c r="CF331" s="58"/>
    </row>
    <row r="332" spans="1:84" s="59" customFormat="1" ht="15.75" hidden="1" x14ac:dyDescent="0.25">
      <c r="A332" s="41">
        <v>51105</v>
      </c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3"/>
      <c r="V332" s="41">
        <v>51105</v>
      </c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3"/>
      <c r="AQ332" s="23"/>
      <c r="AR332" s="57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M332" s="57"/>
      <c r="BN332" s="58"/>
      <c r="BO332" s="58"/>
      <c r="BP332" s="58"/>
      <c r="BQ332" s="58"/>
      <c r="BR332" s="58"/>
      <c r="BS332" s="58"/>
      <c r="BT332" s="58"/>
      <c r="BU332" s="58"/>
      <c r="BV332" s="58"/>
      <c r="BW332" s="58"/>
      <c r="BX332" s="58"/>
      <c r="BY332" s="58"/>
      <c r="BZ332" s="58"/>
      <c r="CA332" s="58"/>
      <c r="CB332" s="58"/>
      <c r="CC332" s="58"/>
      <c r="CD332" s="58"/>
      <c r="CE332" s="58"/>
      <c r="CF332" s="58"/>
    </row>
    <row r="333" spans="1:84" s="59" customFormat="1" ht="15.75" hidden="1" x14ac:dyDescent="0.25">
      <c r="A333" s="42">
        <v>51136</v>
      </c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3"/>
      <c r="V333" s="42">
        <v>51136</v>
      </c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3"/>
      <c r="AQ333" s="23"/>
      <c r="AR333" s="57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M333" s="57"/>
      <c r="BN333" s="58"/>
      <c r="BO333" s="58"/>
      <c r="BP333" s="58"/>
      <c r="BQ333" s="58"/>
      <c r="BR333" s="58"/>
      <c r="BS333" s="58"/>
      <c r="BT333" s="58"/>
      <c r="BU333" s="58"/>
      <c r="BV333" s="58"/>
      <c r="BW333" s="58"/>
      <c r="BX333" s="58"/>
      <c r="BY333" s="58"/>
      <c r="BZ333" s="58"/>
      <c r="CA333" s="58"/>
      <c r="CB333" s="58"/>
      <c r="CC333" s="58"/>
      <c r="CD333" s="58"/>
      <c r="CE333" s="58"/>
      <c r="CF333" s="58"/>
    </row>
    <row r="334" spans="1:84" s="59" customFormat="1" ht="15.75" hidden="1" x14ac:dyDescent="0.25">
      <c r="A334" s="43">
        <v>51167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23"/>
      <c r="V334" s="43">
        <v>51167</v>
      </c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23"/>
      <c r="AQ334" s="23"/>
      <c r="AR334" s="57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M334" s="57"/>
      <c r="BN334" s="58"/>
      <c r="BO334" s="58"/>
      <c r="BP334" s="58"/>
      <c r="BQ334" s="58"/>
      <c r="BR334" s="58"/>
      <c r="BS334" s="58"/>
      <c r="BT334" s="58"/>
      <c r="BU334" s="58"/>
      <c r="BV334" s="58"/>
      <c r="BW334" s="58"/>
      <c r="BX334" s="58"/>
      <c r="BY334" s="58"/>
      <c r="BZ334" s="58"/>
      <c r="CA334" s="58"/>
      <c r="CB334" s="58"/>
      <c r="CC334" s="58"/>
      <c r="CD334" s="58"/>
      <c r="CE334" s="58"/>
      <c r="CF334" s="58"/>
    </row>
    <row r="335" spans="1:84" s="59" customFormat="1" ht="15.75" hidden="1" x14ac:dyDescent="0.25">
      <c r="A335" s="43">
        <v>51196</v>
      </c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23"/>
      <c r="V335" s="43">
        <v>51196</v>
      </c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23"/>
      <c r="AQ335" s="23"/>
      <c r="AR335" s="57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M335" s="57"/>
      <c r="BN335" s="58"/>
      <c r="BO335" s="58"/>
      <c r="BP335" s="58"/>
      <c r="BQ335" s="58"/>
      <c r="BR335" s="58"/>
      <c r="BS335" s="58"/>
      <c r="BT335" s="58"/>
      <c r="BU335" s="58"/>
      <c r="BV335" s="58"/>
      <c r="BW335" s="58"/>
      <c r="BX335" s="58"/>
      <c r="BY335" s="58"/>
      <c r="BZ335" s="58"/>
      <c r="CA335" s="58"/>
      <c r="CB335" s="58"/>
      <c r="CC335" s="58"/>
      <c r="CD335" s="58"/>
      <c r="CE335" s="58"/>
      <c r="CF335" s="58"/>
    </row>
    <row r="336" spans="1:84" s="59" customFormat="1" ht="15.75" hidden="1" x14ac:dyDescent="0.25">
      <c r="A336" s="43">
        <v>51227</v>
      </c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23"/>
      <c r="V336" s="43">
        <v>51227</v>
      </c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23"/>
      <c r="AQ336" s="23"/>
      <c r="AR336" s="57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M336" s="57"/>
      <c r="BN336" s="58"/>
      <c r="BO336" s="58"/>
      <c r="BP336" s="58"/>
      <c r="BQ336" s="58"/>
      <c r="BR336" s="58"/>
      <c r="BS336" s="58"/>
      <c r="BT336" s="58"/>
      <c r="BU336" s="58"/>
      <c r="BV336" s="58"/>
      <c r="BW336" s="58"/>
      <c r="BX336" s="58"/>
      <c r="BY336" s="58"/>
      <c r="BZ336" s="58"/>
      <c r="CA336" s="58"/>
      <c r="CB336" s="58"/>
      <c r="CC336" s="58"/>
      <c r="CD336" s="58"/>
      <c r="CE336" s="58"/>
      <c r="CF336" s="58"/>
    </row>
    <row r="337" spans="1:84" s="59" customFormat="1" ht="15.75" hidden="1" x14ac:dyDescent="0.25">
      <c r="A337" s="43">
        <v>51257</v>
      </c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23"/>
      <c r="V337" s="43">
        <v>51257</v>
      </c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23"/>
      <c r="AQ337" s="23"/>
      <c r="AR337" s="57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M337" s="57"/>
      <c r="BN337" s="58"/>
      <c r="BO337" s="58"/>
      <c r="BP337" s="58"/>
      <c r="BQ337" s="58"/>
      <c r="BR337" s="58"/>
      <c r="BS337" s="58"/>
      <c r="BT337" s="58"/>
      <c r="BU337" s="58"/>
      <c r="BV337" s="58"/>
      <c r="BW337" s="58"/>
      <c r="BX337" s="58"/>
      <c r="BY337" s="58"/>
      <c r="BZ337" s="58"/>
      <c r="CA337" s="58"/>
      <c r="CB337" s="58"/>
      <c r="CC337" s="58"/>
      <c r="CD337" s="58"/>
      <c r="CE337" s="58"/>
      <c r="CF337" s="58"/>
    </row>
    <row r="338" spans="1:84" s="59" customFormat="1" ht="15.75" hidden="1" x14ac:dyDescent="0.25">
      <c r="A338" s="43">
        <v>51288</v>
      </c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23"/>
      <c r="V338" s="43">
        <v>51288</v>
      </c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23"/>
      <c r="AQ338" s="23"/>
      <c r="AR338" s="57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M338" s="57"/>
      <c r="BN338" s="58"/>
      <c r="BO338" s="58"/>
      <c r="BP338" s="58"/>
      <c r="BQ338" s="58"/>
      <c r="BR338" s="58"/>
      <c r="BS338" s="58"/>
      <c r="BT338" s="58"/>
      <c r="BU338" s="58"/>
      <c r="BV338" s="58"/>
      <c r="BW338" s="58"/>
      <c r="BX338" s="58"/>
      <c r="BY338" s="58"/>
      <c r="BZ338" s="58"/>
      <c r="CA338" s="58"/>
      <c r="CB338" s="58"/>
      <c r="CC338" s="58"/>
      <c r="CD338" s="58"/>
      <c r="CE338" s="58"/>
      <c r="CF338" s="58"/>
    </row>
    <row r="339" spans="1:84" s="59" customFormat="1" ht="15.75" hidden="1" x14ac:dyDescent="0.25">
      <c r="A339" s="43">
        <v>51318</v>
      </c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23"/>
      <c r="V339" s="43">
        <v>51318</v>
      </c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23"/>
      <c r="AQ339" s="23"/>
      <c r="AR339" s="57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M339" s="57"/>
      <c r="BN339" s="58"/>
      <c r="BO339" s="58"/>
      <c r="BP339" s="58"/>
      <c r="BQ339" s="58"/>
      <c r="BR339" s="58"/>
      <c r="BS339" s="58"/>
      <c r="BT339" s="58"/>
      <c r="BU339" s="58"/>
      <c r="BV339" s="58"/>
      <c r="BW339" s="58"/>
      <c r="BX339" s="58"/>
      <c r="BY339" s="58"/>
      <c r="BZ339" s="58"/>
      <c r="CA339" s="58"/>
      <c r="CB339" s="58"/>
      <c r="CC339" s="58"/>
      <c r="CD339" s="58"/>
      <c r="CE339" s="58"/>
      <c r="CF339" s="58"/>
    </row>
    <row r="340" spans="1:84" s="59" customFormat="1" ht="15.75" hidden="1" x14ac:dyDescent="0.25">
      <c r="A340" s="43">
        <v>51349</v>
      </c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23"/>
      <c r="V340" s="43">
        <v>51349</v>
      </c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23"/>
      <c r="AQ340" s="23"/>
      <c r="AR340" s="57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M340" s="57"/>
      <c r="BN340" s="58"/>
      <c r="BO340" s="58"/>
      <c r="BP340" s="58"/>
      <c r="BQ340" s="58"/>
      <c r="BR340" s="58"/>
      <c r="BS340" s="58"/>
      <c r="BT340" s="58"/>
      <c r="BU340" s="58"/>
      <c r="BV340" s="58"/>
      <c r="BW340" s="58"/>
      <c r="BX340" s="58"/>
      <c r="BY340" s="58"/>
      <c r="BZ340" s="58"/>
      <c r="CA340" s="58"/>
      <c r="CB340" s="58"/>
      <c r="CC340" s="58"/>
      <c r="CD340" s="58"/>
      <c r="CE340" s="58"/>
      <c r="CF340" s="58"/>
    </row>
    <row r="341" spans="1:84" s="59" customFormat="1" ht="15.75" hidden="1" x14ac:dyDescent="0.25">
      <c r="A341" s="43">
        <v>51380</v>
      </c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23"/>
      <c r="V341" s="43">
        <v>51380</v>
      </c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23"/>
      <c r="AQ341" s="23"/>
      <c r="AR341" s="57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M341" s="57"/>
      <c r="BN341" s="58"/>
      <c r="BO341" s="58"/>
      <c r="BP341" s="58"/>
      <c r="BQ341" s="58"/>
      <c r="BR341" s="58"/>
      <c r="BS341" s="58"/>
      <c r="BT341" s="58"/>
      <c r="BU341" s="58"/>
      <c r="BV341" s="58"/>
      <c r="BW341" s="58"/>
      <c r="BX341" s="58"/>
      <c r="BY341" s="58"/>
      <c r="BZ341" s="58"/>
      <c r="CA341" s="58"/>
      <c r="CB341" s="58"/>
      <c r="CC341" s="58"/>
      <c r="CD341" s="58"/>
      <c r="CE341" s="58"/>
      <c r="CF341" s="58"/>
    </row>
    <row r="342" spans="1:84" s="59" customFormat="1" ht="15.75" hidden="1" x14ac:dyDescent="0.25">
      <c r="A342" s="43">
        <v>51410</v>
      </c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23"/>
      <c r="V342" s="43">
        <v>51410</v>
      </c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23"/>
      <c r="AQ342" s="23"/>
      <c r="AR342" s="57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M342" s="57"/>
      <c r="BN342" s="58"/>
      <c r="BO342" s="58"/>
      <c r="BP342" s="58"/>
      <c r="BQ342" s="58"/>
      <c r="BR342" s="58"/>
      <c r="BS342" s="58"/>
      <c r="BT342" s="58"/>
      <c r="BU342" s="58"/>
      <c r="BV342" s="58"/>
      <c r="BW342" s="58"/>
      <c r="BX342" s="58"/>
      <c r="BY342" s="58"/>
      <c r="BZ342" s="58"/>
      <c r="CA342" s="58"/>
      <c r="CB342" s="58"/>
      <c r="CC342" s="58"/>
      <c r="CD342" s="58"/>
      <c r="CE342" s="58"/>
      <c r="CF342" s="58"/>
    </row>
    <row r="343" spans="1:84" s="59" customFormat="1" ht="15.75" hidden="1" x14ac:dyDescent="0.25">
      <c r="A343" s="43">
        <v>51441</v>
      </c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23"/>
      <c r="V343" s="43">
        <v>51441</v>
      </c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23"/>
      <c r="AQ343" s="23"/>
      <c r="AR343" s="57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M343" s="57"/>
      <c r="BN343" s="58"/>
      <c r="BO343" s="58"/>
      <c r="BP343" s="58"/>
      <c r="BQ343" s="58"/>
      <c r="BR343" s="58"/>
      <c r="BS343" s="58"/>
      <c r="BT343" s="58"/>
      <c r="BU343" s="58"/>
      <c r="BV343" s="58"/>
      <c r="BW343" s="58"/>
      <c r="BX343" s="58"/>
      <c r="BY343" s="58"/>
      <c r="BZ343" s="58"/>
      <c r="CA343" s="58"/>
      <c r="CB343" s="58"/>
      <c r="CC343" s="58"/>
      <c r="CD343" s="58"/>
      <c r="CE343" s="58"/>
      <c r="CF343" s="58"/>
    </row>
    <row r="344" spans="1:84" s="59" customFormat="1" ht="15.75" hidden="1" x14ac:dyDescent="0.25">
      <c r="A344" s="44">
        <v>51471</v>
      </c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23"/>
      <c r="V344" s="44">
        <v>51471</v>
      </c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23"/>
      <c r="AQ344" s="23"/>
      <c r="AR344" s="57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M344" s="57"/>
      <c r="BN344" s="58"/>
      <c r="BO344" s="58"/>
      <c r="BP344" s="58"/>
      <c r="BQ344" s="58"/>
      <c r="BR344" s="58"/>
      <c r="BS344" s="58"/>
      <c r="BT344" s="58"/>
      <c r="BU344" s="58"/>
      <c r="BV344" s="58"/>
      <c r="BW344" s="58"/>
      <c r="BX344" s="58"/>
      <c r="BY344" s="58"/>
      <c r="BZ344" s="58"/>
      <c r="CA344" s="58"/>
      <c r="CB344" s="58"/>
      <c r="CC344" s="58"/>
      <c r="CD344" s="58"/>
      <c r="CE344" s="58"/>
      <c r="CF344" s="58"/>
    </row>
    <row r="345" spans="1:84" s="59" customFormat="1" ht="15.75" hidden="1" x14ac:dyDescent="0.25">
      <c r="A345" s="45">
        <v>51502</v>
      </c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23"/>
      <c r="V345" s="45">
        <v>51502</v>
      </c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23"/>
      <c r="AQ345" s="23"/>
      <c r="AR345" s="57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M345" s="57"/>
      <c r="BN345" s="58"/>
      <c r="BO345" s="58"/>
      <c r="BP345" s="58"/>
      <c r="BQ345" s="58"/>
      <c r="BR345" s="58"/>
      <c r="BS345" s="58"/>
      <c r="BT345" s="58"/>
      <c r="BU345" s="58"/>
      <c r="BV345" s="58"/>
      <c r="BW345" s="58"/>
      <c r="BX345" s="58"/>
      <c r="BY345" s="58"/>
      <c r="BZ345" s="58"/>
      <c r="CA345" s="58"/>
      <c r="CB345" s="58"/>
      <c r="CC345" s="58"/>
      <c r="CD345" s="58"/>
      <c r="CE345" s="58"/>
      <c r="CF345" s="58"/>
    </row>
    <row r="346" spans="1:84" s="59" customFormat="1" ht="15.75" hidden="1" x14ac:dyDescent="0.25">
      <c r="A346" s="40">
        <v>51533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3"/>
      <c r="V346" s="40">
        <v>51533</v>
      </c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3"/>
      <c r="AQ346" s="23"/>
      <c r="AR346" s="57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M346" s="57"/>
      <c r="BN346" s="58"/>
      <c r="BO346" s="58"/>
      <c r="BP346" s="58"/>
      <c r="BQ346" s="58"/>
      <c r="BR346" s="58"/>
      <c r="BS346" s="58"/>
      <c r="BT346" s="58"/>
      <c r="BU346" s="58"/>
      <c r="BV346" s="58"/>
      <c r="BW346" s="58"/>
      <c r="BX346" s="58"/>
      <c r="BY346" s="58"/>
      <c r="BZ346" s="58"/>
      <c r="CA346" s="58"/>
      <c r="CB346" s="58"/>
      <c r="CC346" s="58"/>
      <c r="CD346" s="58"/>
      <c r="CE346" s="58"/>
      <c r="CF346" s="58"/>
    </row>
    <row r="347" spans="1:84" s="59" customFormat="1" ht="15.75" hidden="1" x14ac:dyDescent="0.25">
      <c r="A347" s="40">
        <v>51561</v>
      </c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3"/>
      <c r="V347" s="40">
        <v>51561</v>
      </c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3"/>
      <c r="AQ347" s="23"/>
      <c r="AR347" s="57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M347" s="57"/>
      <c r="BN347" s="58"/>
      <c r="BO347" s="58"/>
      <c r="BP347" s="58"/>
      <c r="BQ347" s="58"/>
      <c r="BR347" s="58"/>
      <c r="BS347" s="58"/>
      <c r="BT347" s="58"/>
      <c r="BU347" s="58"/>
      <c r="BV347" s="58"/>
      <c r="BW347" s="58"/>
      <c r="BX347" s="58"/>
      <c r="BY347" s="58"/>
      <c r="BZ347" s="58"/>
      <c r="CA347" s="58"/>
      <c r="CB347" s="58"/>
      <c r="CC347" s="58"/>
      <c r="CD347" s="58"/>
      <c r="CE347" s="58"/>
      <c r="CF347" s="58"/>
    </row>
    <row r="348" spans="1:84" s="59" customFormat="1" ht="15.75" hidden="1" x14ac:dyDescent="0.25">
      <c r="A348" s="40">
        <v>51592</v>
      </c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3"/>
      <c r="V348" s="40">
        <v>51592</v>
      </c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3"/>
      <c r="AQ348" s="23"/>
      <c r="AR348" s="57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M348" s="57"/>
      <c r="BN348" s="58"/>
      <c r="BO348" s="58"/>
      <c r="BP348" s="58"/>
      <c r="BQ348" s="58"/>
      <c r="BR348" s="58"/>
      <c r="BS348" s="58"/>
      <c r="BT348" s="58"/>
      <c r="BU348" s="58"/>
      <c r="BV348" s="58"/>
      <c r="BW348" s="58"/>
      <c r="BX348" s="58"/>
      <c r="BY348" s="58"/>
      <c r="BZ348" s="58"/>
      <c r="CA348" s="58"/>
      <c r="CB348" s="58"/>
      <c r="CC348" s="58"/>
      <c r="CD348" s="58"/>
      <c r="CE348" s="58"/>
      <c r="CF348" s="58"/>
    </row>
    <row r="349" spans="1:84" s="59" customFormat="1" ht="15.75" hidden="1" x14ac:dyDescent="0.25">
      <c r="A349" s="40">
        <v>51622</v>
      </c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3"/>
      <c r="V349" s="40">
        <v>51622</v>
      </c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3"/>
      <c r="AQ349" s="23"/>
      <c r="AR349" s="57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M349" s="57"/>
      <c r="BN349" s="58"/>
      <c r="BO349" s="58"/>
      <c r="BP349" s="58"/>
      <c r="BQ349" s="58"/>
      <c r="BR349" s="58"/>
      <c r="BS349" s="58"/>
      <c r="BT349" s="58"/>
      <c r="BU349" s="58"/>
      <c r="BV349" s="58"/>
      <c r="BW349" s="58"/>
      <c r="BX349" s="58"/>
      <c r="BY349" s="58"/>
      <c r="BZ349" s="58"/>
      <c r="CA349" s="58"/>
      <c r="CB349" s="58"/>
      <c r="CC349" s="58"/>
      <c r="CD349" s="58"/>
      <c r="CE349" s="58"/>
      <c r="CF349" s="58"/>
    </row>
    <row r="350" spans="1:84" s="59" customFormat="1" ht="15.75" hidden="1" x14ac:dyDescent="0.25">
      <c r="A350" s="40">
        <v>51653</v>
      </c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3"/>
      <c r="V350" s="40">
        <v>51653</v>
      </c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3"/>
      <c r="AQ350" s="23"/>
      <c r="AR350" s="57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M350" s="57"/>
      <c r="BN350" s="58"/>
      <c r="BO350" s="58"/>
      <c r="BP350" s="58"/>
      <c r="BQ350" s="58"/>
      <c r="BR350" s="58"/>
      <c r="BS350" s="58"/>
      <c r="BT350" s="58"/>
      <c r="BU350" s="58"/>
      <c r="BV350" s="58"/>
      <c r="BW350" s="58"/>
      <c r="BX350" s="58"/>
      <c r="BY350" s="58"/>
      <c r="BZ350" s="58"/>
      <c r="CA350" s="58"/>
      <c r="CB350" s="58"/>
      <c r="CC350" s="58"/>
      <c r="CD350" s="58"/>
      <c r="CE350" s="58"/>
      <c r="CF350" s="58"/>
    </row>
    <row r="351" spans="1:84" s="59" customFormat="1" ht="15.75" hidden="1" x14ac:dyDescent="0.25">
      <c r="A351" s="40">
        <v>51683</v>
      </c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3"/>
      <c r="V351" s="40">
        <v>51683</v>
      </c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3"/>
      <c r="AQ351" s="23"/>
      <c r="AR351" s="57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M351" s="57"/>
      <c r="BN351" s="58"/>
      <c r="BO351" s="58"/>
      <c r="BP351" s="58"/>
      <c r="BQ351" s="58"/>
      <c r="BR351" s="58"/>
      <c r="BS351" s="58"/>
      <c r="BT351" s="58"/>
      <c r="BU351" s="58"/>
      <c r="BV351" s="58"/>
      <c r="BW351" s="58"/>
      <c r="BX351" s="58"/>
      <c r="BY351" s="58"/>
      <c r="BZ351" s="58"/>
      <c r="CA351" s="58"/>
      <c r="CB351" s="58"/>
      <c r="CC351" s="58"/>
      <c r="CD351" s="58"/>
      <c r="CE351" s="58"/>
      <c r="CF351" s="58"/>
    </row>
    <row r="352" spans="1:84" s="59" customFormat="1" ht="15.75" hidden="1" x14ac:dyDescent="0.25">
      <c r="A352" s="40">
        <v>51714</v>
      </c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3"/>
      <c r="V352" s="40">
        <v>51714</v>
      </c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3"/>
      <c r="AQ352" s="23"/>
      <c r="AR352" s="57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M352" s="57"/>
      <c r="BN352" s="58"/>
      <c r="BO352" s="58"/>
      <c r="BP352" s="58"/>
      <c r="BQ352" s="58"/>
      <c r="BR352" s="58"/>
      <c r="BS352" s="58"/>
      <c r="BT352" s="58"/>
      <c r="BU352" s="58"/>
      <c r="BV352" s="58"/>
      <c r="BW352" s="58"/>
      <c r="BX352" s="58"/>
      <c r="BY352" s="58"/>
      <c r="BZ352" s="58"/>
      <c r="CA352" s="58"/>
      <c r="CB352" s="58"/>
      <c r="CC352" s="58"/>
      <c r="CD352" s="58"/>
      <c r="CE352" s="58"/>
      <c r="CF352" s="58"/>
    </row>
    <row r="353" spans="1:84" s="59" customFormat="1" ht="15.75" hidden="1" x14ac:dyDescent="0.25">
      <c r="A353" s="40">
        <v>51745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3"/>
      <c r="V353" s="40">
        <v>51745</v>
      </c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3"/>
      <c r="AQ353" s="23"/>
      <c r="AR353" s="57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M353" s="57"/>
      <c r="BN353" s="58"/>
      <c r="BO353" s="58"/>
      <c r="BP353" s="58"/>
      <c r="BQ353" s="58"/>
      <c r="BR353" s="58"/>
      <c r="BS353" s="58"/>
      <c r="BT353" s="58"/>
      <c r="BU353" s="58"/>
      <c r="BV353" s="58"/>
      <c r="BW353" s="58"/>
      <c r="BX353" s="58"/>
      <c r="BY353" s="58"/>
      <c r="BZ353" s="58"/>
      <c r="CA353" s="58"/>
      <c r="CB353" s="58"/>
      <c r="CC353" s="58"/>
      <c r="CD353" s="58"/>
      <c r="CE353" s="58"/>
      <c r="CF353" s="58"/>
    </row>
    <row r="354" spans="1:84" s="59" customFormat="1" ht="15.75" hidden="1" x14ac:dyDescent="0.25">
      <c r="A354" s="40">
        <v>51775</v>
      </c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3"/>
      <c r="V354" s="40">
        <v>51775</v>
      </c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3"/>
      <c r="AQ354" s="23"/>
      <c r="AR354" s="57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M354" s="57"/>
      <c r="BN354" s="58"/>
      <c r="BO354" s="58"/>
      <c r="BP354" s="58"/>
      <c r="BQ354" s="58"/>
      <c r="BR354" s="58"/>
      <c r="BS354" s="58"/>
      <c r="BT354" s="58"/>
      <c r="BU354" s="58"/>
      <c r="BV354" s="58"/>
      <c r="BW354" s="58"/>
      <c r="BX354" s="58"/>
      <c r="BY354" s="58"/>
      <c r="BZ354" s="58"/>
      <c r="CA354" s="58"/>
      <c r="CB354" s="58"/>
      <c r="CC354" s="58"/>
      <c r="CD354" s="58"/>
      <c r="CE354" s="58"/>
      <c r="CF354" s="58"/>
    </row>
    <row r="355" spans="1:84" s="59" customFormat="1" ht="15.75" hidden="1" x14ac:dyDescent="0.25">
      <c r="A355" s="40">
        <v>51806</v>
      </c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3"/>
      <c r="V355" s="40">
        <v>51806</v>
      </c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3"/>
      <c r="AQ355" s="23"/>
      <c r="AR355" s="57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M355" s="57"/>
      <c r="BN355" s="58"/>
      <c r="BO355" s="58"/>
      <c r="BP355" s="58"/>
      <c r="BQ355" s="58"/>
      <c r="BR355" s="58"/>
      <c r="BS355" s="58"/>
      <c r="BT355" s="58"/>
      <c r="BU355" s="58"/>
      <c r="BV355" s="58"/>
      <c r="BW355" s="58"/>
      <c r="BX355" s="58"/>
      <c r="BY355" s="58"/>
      <c r="BZ355" s="58"/>
      <c r="CA355" s="58"/>
      <c r="CB355" s="58"/>
      <c r="CC355" s="58"/>
      <c r="CD355" s="58"/>
      <c r="CE355" s="58"/>
      <c r="CF355" s="58"/>
    </row>
    <row r="356" spans="1:84" s="59" customFormat="1" ht="15.75" hidden="1" x14ac:dyDescent="0.25">
      <c r="A356" s="41">
        <v>51836</v>
      </c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3"/>
      <c r="V356" s="41">
        <v>51836</v>
      </c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3"/>
      <c r="AQ356" s="23"/>
      <c r="AR356" s="57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M356" s="57"/>
      <c r="BN356" s="58"/>
      <c r="BO356" s="58"/>
      <c r="BP356" s="58"/>
      <c r="BQ356" s="58"/>
      <c r="BR356" s="58"/>
      <c r="BS356" s="58"/>
      <c r="BT356" s="58"/>
      <c r="BU356" s="58"/>
      <c r="BV356" s="58"/>
      <c r="BW356" s="58"/>
      <c r="BX356" s="58"/>
      <c r="BY356" s="58"/>
      <c r="BZ356" s="58"/>
      <c r="CA356" s="58"/>
      <c r="CB356" s="58"/>
      <c r="CC356" s="58"/>
      <c r="CD356" s="58"/>
      <c r="CE356" s="58"/>
      <c r="CF356" s="58"/>
    </row>
    <row r="357" spans="1:84" s="59" customFormat="1" ht="15.75" hidden="1" x14ac:dyDescent="0.25">
      <c r="A357" s="42">
        <v>51867</v>
      </c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3"/>
      <c r="V357" s="42">
        <v>51867</v>
      </c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3"/>
      <c r="AQ357" s="23"/>
      <c r="AR357" s="57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M357" s="57"/>
      <c r="BN357" s="58"/>
      <c r="BO357" s="58"/>
      <c r="BP357" s="58"/>
      <c r="BQ357" s="58"/>
      <c r="BR357" s="58"/>
      <c r="BS357" s="58"/>
      <c r="BT357" s="58"/>
      <c r="BU357" s="58"/>
      <c r="BV357" s="58"/>
      <c r="BW357" s="58"/>
      <c r="BX357" s="58"/>
      <c r="BY357" s="58"/>
      <c r="BZ357" s="58"/>
      <c r="CA357" s="58"/>
      <c r="CB357" s="58"/>
      <c r="CC357" s="58"/>
      <c r="CD357" s="58"/>
      <c r="CE357" s="58"/>
      <c r="CF357" s="58"/>
    </row>
    <row r="358" spans="1:84" s="59" customFormat="1" ht="15.75" hidden="1" x14ac:dyDescent="0.25">
      <c r="A358" s="43">
        <v>51898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23"/>
      <c r="V358" s="43">
        <v>51898</v>
      </c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23"/>
      <c r="AQ358" s="23"/>
      <c r="AR358" s="57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M358" s="57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</row>
    <row r="359" spans="1:84" s="59" customFormat="1" ht="15.75" hidden="1" x14ac:dyDescent="0.25">
      <c r="A359" s="43">
        <v>51926</v>
      </c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23"/>
      <c r="V359" s="43">
        <v>51926</v>
      </c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23"/>
      <c r="AQ359" s="23"/>
      <c r="AR359" s="57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M359" s="57"/>
      <c r="BN359" s="58"/>
      <c r="BO359" s="58"/>
      <c r="BP359" s="58"/>
      <c r="BQ359" s="58"/>
      <c r="BR359" s="58"/>
      <c r="BS359" s="58"/>
      <c r="BT359" s="58"/>
      <c r="BU359" s="58"/>
      <c r="BV359" s="58"/>
      <c r="BW359" s="58"/>
      <c r="BX359" s="58"/>
      <c r="BY359" s="58"/>
      <c r="BZ359" s="58"/>
      <c r="CA359" s="58"/>
      <c r="CB359" s="58"/>
      <c r="CC359" s="58"/>
      <c r="CD359" s="58"/>
      <c r="CE359" s="58"/>
      <c r="CF359" s="58"/>
    </row>
    <row r="360" spans="1:84" s="59" customFormat="1" ht="15.75" hidden="1" x14ac:dyDescent="0.25">
      <c r="A360" s="43">
        <v>51957</v>
      </c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23"/>
      <c r="V360" s="43">
        <v>51957</v>
      </c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23"/>
      <c r="AQ360" s="23"/>
      <c r="AR360" s="57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M360" s="57"/>
      <c r="BN360" s="58"/>
      <c r="BO360" s="58"/>
      <c r="BP360" s="58"/>
      <c r="BQ360" s="58"/>
      <c r="BR360" s="58"/>
      <c r="BS360" s="58"/>
      <c r="BT360" s="58"/>
      <c r="BU360" s="58"/>
      <c r="BV360" s="58"/>
      <c r="BW360" s="58"/>
      <c r="BX360" s="58"/>
      <c r="BY360" s="58"/>
      <c r="BZ360" s="58"/>
      <c r="CA360" s="58"/>
      <c r="CB360" s="58"/>
      <c r="CC360" s="58"/>
      <c r="CD360" s="58"/>
      <c r="CE360" s="58"/>
      <c r="CF360" s="58"/>
    </row>
    <row r="361" spans="1:84" s="59" customFormat="1" ht="15.75" hidden="1" x14ac:dyDescent="0.25">
      <c r="A361" s="43">
        <v>51987</v>
      </c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23"/>
      <c r="V361" s="43">
        <v>51987</v>
      </c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23"/>
      <c r="AQ361" s="23"/>
      <c r="AR361" s="57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M361" s="57"/>
      <c r="BN361" s="58"/>
      <c r="BO361" s="58"/>
      <c r="BP361" s="58"/>
      <c r="BQ361" s="58"/>
      <c r="BR361" s="58"/>
      <c r="BS361" s="58"/>
      <c r="BT361" s="58"/>
      <c r="BU361" s="58"/>
      <c r="BV361" s="58"/>
      <c r="BW361" s="58"/>
      <c r="BX361" s="58"/>
      <c r="BY361" s="58"/>
      <c r="BZ361" s="58"/>
      <c r="CA361" s="58"/>
      <c r="CB361" s="58"/>
      <c r="CC361" s="58"/>
      <c r="CD361" s="58"/>
      <c r="CE361" s="58"/>
      <c r="CF361" s="58"/>
    </row>
    <row r="362" spans="1:84" s="59" customFormat="1" ht="15.75" hidden="1" x14ac:dyDescent="0.25">
      <c r="A362" s="43">
        <v>52018</v>
      </c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23"/>
      <c r="V362" s="43">
        <v>52018</v>
      </c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23"/>
      <c r="AQ362" s="23"/>
      <c r="AR362" s="57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M362" s="57"/>
      <c r="BN362" s="58"/>
      <c r="BO362" s="58"/>
      <c r="BP362" s="58"/>
      <c r="BQ362" s="58"/>
      <c r="BR362" s="58"/>
      <c r="BS362" s="58"/>
      <c r="BT362" s="58"/>
      <c r="BU362" s="58"/>
      <c r="BV362" s="58"/>
      <c r="BW362" s="58"/>
      <c r="BX362" s="58"/>
      <c r="BY362" s="58"/>
      <c r="BZ362" s="58"/>
      <c r="CA362" s="58"/>
      <c r="CB362" s="58"/>
      <c r="CC362" s="58"/>
      <c r="CD362" s="58"/>
      <c r="CE362" s="58"/>
      <c r="CF362" s="58"/>
    </row>
    <row r="363" spans="1:84" s="59" customFormat="1" ht="15.75" hidden="1" x14ac:dyDescent="0.25">
      <c r="A363" s="43">
        <v>52048</v>
      </c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23"/>
      <c r="V363" s="43">
        <v>52048</v>
      </c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23"/>
      <c r="AQ363" s="23"/>
      <c r="AR363" s="57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M363" s="57"/>
      <c r="BN363" s="58"/>
      <c r="BO363" s="58"/>
      <c r="BP363" s="58"/>
      <c r="BQ363" s="58"/>
      <c r="BR363" s="58"/>
      <c r="BS363" s="58"/>
      <c r="BT363" s="58"/>
      <c r="BU363" s="58"/>
      <c r="BV363" s="58"/>
      <c r="BW363" s="58"/>
      <c r="BX363" s="58"/>
      <c r="BY363" s="58"/>
      <c r="BZ363" s="58"/>
      <c r="CA363" s="58"/>
      <c r="CB363" s="58"/>
      <c r="CC363" s="58"/>
      <c r="CD363" s="58"/>
      <c r="CE363" s="58"/>
      <c r="CF363" s="58"/>
    </row>
    <row r="364" spans="1:84" s="59" customFormat="1" ht="15.75" hidden="1" x14ac:dyDescent="0.25">
      <c r="A364" s="43">
        <v>52079</v>
      </c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23"/>
      <c r="V364" s="43">
        <v>52079</v>
      </c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23"/>
      <c r="AQ364" s="23"/>
      <c r="AR364" s="57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M364" s="57"/>
      <c r="BN364" s="58"/>
      <c r="BO364" s="58"/>
      <c r="BP364" s="58"/>
      <c r="BQ364" s="58"/>
      <c r="BR364" s="58"/>
      <c r="BS364" s="58"/>
      <c r="BT364" s="58"/>
      <c r="BU364" s="58"/>
      <c r="BV364" s="58"/>
      <c r="BW364" s="58"/>
      <c r="BX364" s="58"/>
      <c r="BY364" s="58"/>
      <c r="BZ364" s="58"/>
      <c r="CA364" s="58"/>
      <c r="CB364" s="58"/>
      <c r="CC364" s="58"/>
      <c r="CD364" s="58"/>
      <c r="CE364" s="58"/>
      <c r="CF364" s="58"/>
    </row>
    <row r="365" spans="1:84" s="59" customFormat="1" ht="15.75" hidden="1" x14ac:dyDescent="0.25">
      <c r="A365" s="43">
        <v>52110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23"/>
      <c r="V365" s="43">
        <v>52110</v>
      </c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23"/>
      <c r="AQ365" s="23"/>
      <c r="AR365" s="57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M365" s="57"/>
      <c r="BN365" s="58"/>
      <c r="BO365" s="58"/>
      <c r="BP365" s="58"/>
      <c r="BQ365" s="58"/>
      <c r="BR365" s="58"/>
      <c r="BS365" s="58"/>
      <c r="BT365" s="58"/>
      <c r="BU365" s="58"/>
      <c r="BV365" s="58"/>
      <c r="BW365" s="58"/>
      <c r="BX365" s="58"/>
      <c r="BY365" s="58"/>
      <c r="BZ365" s="58"/>
      <c r="CA365" s="58"/>
      <c r="CB365" s="58"/>
      <c r="CC365" s="58"/>
      <c r="CD365" s="58"/>
      <c r="CE365" s="58"/>
      <c r="CF365" s="58"/>
    </row>
    <row r="366" spans="1:84" s="59" customFormat="1" ht="15.75" hidden="1" x14ac:dyDescent="0.25">
      <c r="A366" s="43">
        <v>52140</v>
      </c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23"/>
      <c r="V366" s="43">
        <v>52140</v>
      </c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23"/>
      <c r="AQ366" s="23"/>
      <c r="AR366" s="57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M366" s="57"/>
      <c r="BN366" s="58"/>
      <c r="BO366" s="58"/>
      <c r="BP366" s="58"/>
      <c r="BQ366" s="58"/>
      <c r="BR366" s="58"/>
      <c r="BS366" s="58"/>
      <c r="BT366" s="58"/>
      <c r="BU366" s="58"/>
      <c r="BV366" s="58"/>
      <c r="BW366" s="58"/>
      <c r="BX366" s="58"/>
      <c r="BY366" s="58"/>
      <c r="BZ366" s="58"/>
      <c r="CA366" s="58"/>
      <c r="CB366" s="58"/>
      <c r="CC366" s="58"/>
      <c r="CD366" s="58"/>
      <c r="CE366" s="58"/>
      <c r="CF366" s="58"/>
    </row>
    <row r="367" spans="1:84" s="59" customFormat="1" ht="15.75" hidden="1" x14ac:dyDescent="0.25">
      <c r="A367" s="43">
        <v>52171</v>
      </c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23"/>
      <c r="V367" s="43">
        <v>52171</v>
      </c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23"/>
      <c r="AQ367" s="23"/>
      <c r="AR367" s="57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M367" s="57"/>
      <c r="BN367" s="58"/>
      <c r="BO367" s="58"/>
      <c r="BP367" s="58"/>
      <c r="BQ367" s="58"/>
      <c r="BR367" s="58"/>
      <c r="BS367" s="58"/>
      <c r="BT367" s="58"/>
      <c r="BU367" s="58"/>
      <c r="BV367" s="58"/>
      <c r="BW367" s="58"/>
      <c r="BX367" s="58"/>
      <c r="BY367" s="58"/>
      <c r="BZ367" s="58"/>
      <c r="CA367" s="58"/>
      <c r="CB367" s="58"/>
      <c r="CC367" s="58"/>
      <c r="CD367" s="58"/>
      <c r="CE367" s="58"/>
      <c r="CF367" s="58"/>
    </row>
    <row r="368" spans="1:84" s="59" customFormat="1" ht="15.75" hidden="1" x14ac:dyDescent="0.25">
      <c r="A368" s="44">
        <v>52201</v>
      </c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23"/>
      <c r="V368" s="44">
        <v>52201</v>
      </c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23"/>
      <c r="AQ368" s="23"/>
      <c r="AR368" s="57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M368" s="57"/>
      <c r="BN368" s="58"/>
      <c r="BO368" s="58"/>
      <c r="BP368" s="58"/>
      <c r="BQ368" s="58"/>
      <c r="BR368" s="58"/>
      <c r="BS368" s="58"/>
      <c r="BT368" s="58"/>
      <c r="BU368" s="58"/>
      <c r="BV368" s="58"/>
      <c r="BW368" s="58"/>
      <c r="BX368" s="58"/>
      <c r="BY368" s="58"/>
      <c r="BZ368" s="58"/>
      <c r="CA368" s="58"/>
      <c r="CB368" s="58"/>
      <c r="CC368" s="58"/>
      <c r="CD368" s="58"/>
      <c r="CE368" s="58"/>
      <c r="CF368" s="58"/>
    </row>
    <row r="369" spans="1:84" s="59" customFormat="1" ht="15.75" hidden="1" x14ac:dyDescent="0.25">
      <c r="A369" s="45">
        <v>52232</v>
      </c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23"/>
      <c r="V369" s="45">
        <v>52232</v>
      </c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23"/>
      <c r="AQ369" s="23"/>
      <c r="AR369" s="57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M369" s="57"/>
      <c r="BN369" s="58"/>
      <c r="BO369" s="58"/>
      <c r="BP369" s="58"/>
      <c r="BQ369" s="58"/>
      <c r="BR369" s="58"/>
      <c r="BS369" s="58"/>
      <c r="BT369" s="58"/>
      <c r="BU369" s="58"/>
      <c r="BV369" s="58"/>
      <c r="BW369" s="58"/>
      <c r="BX369" s="58"/>
      <c r="BY369" s="58"/>
      <c r="BZ369" s="58"/>
      <c r="CA369" s="58"/>
      <c r="CB369" s="58"/>
      <c r="CC369" s="58"/>
      <c r="CD369" s="58"/>
      <c r="CE369" s="58"/>
      <c r="CF369" s="58"/>
    </row>
    <row r="370" spans="1:84" s="59" customFormat="1" ht="15.75" hidden="1" x14ac:dyDescent="0.25">
      <c r="A370" s="40">
        <v>52263</v>
      </c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3"/>
      <c r="V370" s="40">
        <v>52263</v>
      </c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3"/>
      <c r="AQ370" s="23"/>
      <c r="AR370" s="57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M370" s="57"/>
      <c r="BN370" s="58"/>
      <c r="BO370" s="58"/>
      <c r="BP370" s="58"/>
      <c r="BQ370" s="58"/>
      <c r="BR370" s="58"/>
      <c r="BS370" s="58"/>
      <c r="BT370" s="58"/>
      <c r="BU370" s="58"/>
      <c r="BV370" s="58"/>
      <c r="BW370" s="58"/>
      <c r="BX370" s="58"/>
      <c r="BY370" s="58"/>
      <c r="BZ370" s="58"/>
      <c r="CA370" s="58"/>
      <c r="CB370" s="58"/>
      <c r="CC370" s="58"/>
      <c r="CD370" s="58"/>
      <c r="CE370" s="58"/>
      <c r="CF370" s="58"/>
    </row>
    <row r="371" spans="1:84" s="59" customFormat="1" ht="15.75" hidden="1" x14ac:dyDescent="0.25">
      <c r="A371" s="40">
        <v>52291</v>
      </c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3"/>
      <c r="V371" s="40">
        <v>52291</v>
      </c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3"/>
      <c r="AQ371" s="23"/>
      <c r="AR371" s="57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M371" s="57"/>
      <c r="BN371" s="58"/>
      <c r="BO371" s="58"/>
      <c r="BP371" s="58"/>
      <c r="BQ371" s="58"/>
      <c r="BR371" s="58"/>
      <c r="BS371" s="58"/>
      <c r="BT371" s="58"/>
      <c r="BU371" s="58"/>
      <c r="BV371" s="58"/>
      <c r="BW371" s="58"/>
      <c r="BX371" s="58"/>
      <c r="BY371" s="58"/>
      <c r="BZ371" s="58"/>
      <c r="CA371" s="58"/>
      <c r="CB371" s="58"/>
      <c r="CC371" s="58"/>
      <c r="CD371" s="58"/>
      <c r="CE371" s="58"/>
      <c r="CF371" s="58"/>
    </row>
    <row r="372" spans="1:84" s="59" customFormat="1" ht="15.75" hidden="1" x14ac:dyDescent="0.25">
      <c r="A372" s="40">
        <v>52322</v>
      </c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3"/>
      <c r="V372" s="40">
        <v>52322</v>
      </c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3"/>
      <c r="AQ372" s="23"/>
      <c r="AR372" s="57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M372" s="57"/>
      <c r="BN372" s="58"/>
      <c r="BO372" s="58"/>
      <c r="BP372" s="58"/>
      <c r="BQ372" s="58"/>
      <c r="BR372" s="58"/>
      <c r="BS372" s="58"/>
      <c r="BT372" s="58"/>
      <c r="BU372" s="58"/>
      <c r="BV372" s="58"/>
      <c r="BW372" s="58"/>
      <c r="BX372" s="58"/>
      <c r="BY372" s="58"/>
      <c r="BZ372" s="58"/>
      <c r="CA372" s="58"/>
      <c r="CB372" s="58"/>
      <c r="CC372" s="58"/>
      <c r="CD372" s="58"/>
      <c r="CE372" s="58"/>
      <c r="CF372" s="58"/>
    </row>
    <row r="373" spans="1:84" s="59" customFormat="1" ht="15.75" hidden="1" x14ac:dyDescent="0.25">
      <c r="A373" s="40">
        <v>52352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3"/>
      <c r="V373" s="40">
        <v>52352</v>
      </c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3"/>
      <c r="AQ373" s="23"/>
      <c r="AR373" s="57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M373" s="57"/>
      <c r="BN373" s="58"/>
      <c r="BO373" s="58"/>
      <c r="BP373" s="58"/>
      <c r="BQ373" s="58"/>
      <c r="BR373" s="58"/>
      <c r="BS373" s="58"/>
      <c r="BT373" s="58"/>
      <c r="BU373" s="58"/>
      <c r="BV373" s="58"/>
      <c r="BW373" s="58"/>
      <c r="BX373" s="58"/>
      <c r="BY373" s="58"/>
      <c r="BZ373" s="58"/>
      <c r="CA373" s="58"/>
      <c r="CB373" s="58"/>
      <c r="CC373" s="58"/>
      <c r="CD373" s="58"/>
      <c r="CE373" s="58"/>
      <c r="CF373" s="58"/>
    </row>
    <row r="374" spans="1:84" s="59" customFormat="1" ht="15.75" hidden="1" x14ac:dyDescent="0.25">
      <c r="A374" s="40">
        <v>52383</v>
      </c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3"/>
      <c r="V374" s="40">
        <v>52383</v>
      </c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3"/>
      <c r="AQ374" s="23"/>
      <c r="AR374" s="57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M374" s="57"/>
      <c r="BN374" s="58"/>
      <c r="BO374" s="58"/>
      <c r="BP374" s="58"/>
      <c r="BQ374" s="58"/>
      <c r="BR374" s="58"/>
      <c r="BS374" s="58"/>
      <c r="BT374" s="58"/>
      <c r="BU374" s="58"/>
      <c r="BV374" s="58"/>
      <c r="BW374" s="58"/>
      <c r="BX374" s="58"/>
      <c r="BY374" s="58"/>
      <c r="BZ374" s="58"/>
      <c r="CA374" s="58"/>
      <c r="CB374" s="58"/>
      <c r="CC374" s="58"/>
      <c r="CD374" s="58"/>
      <c r="CE374" s="58"/>
      <c r="CF374" s="58"/>
    </row>
    <row r="375" spans="1:84" s="59" customFormat="1" ht="15.75" hidden="1" x14ac:dyDescent="0.25">
      <c r="A375" s="40">
        <v>52413</v>
      </c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3"/>
      <c r="V375" s="40">
        <v>52413</v>
      </c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3"/>
      <c r="AQ375" s="23"/>
      <c r="AR375" s="57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M375" s="57"/>
      <c r="BN375" s="58"/>
      <c r="BO375" s="58"/>
      <c r="BP375" s="58"/>
      <c r="BQ375" s="58"/>
      <c r="BR375" s="58"/>
      <c r="BS375" s="58"/>
      <c r="BT375" s="58"/>
      <c r="BU375" s="58"/>
      <c r="BV375" s="58"/>
      <c r="BW375" s="58"/>
      <c r="BX375" s="58"/>
      <c r="BY375" s="58"/>
      <c r="BZ375" s="58"/>
      <c r="CA375" s="58"/>
      <c r="CB375" s="58"/>
      <c r="CC375" s="58"/>
      <c r="CD375" s="58"/>
      <c r="CE375" s="58"/>
      <c r="CF375" s="58"/>
    </row>
    <row r="376" spans="1:84" s="59" customFormat="1" ht="15.75" hidden="1" x14ac:dyDescent="0.25">
      <c r="A376" s="40">
        <v>52444</v>
      </c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3"/>
      <c r="V376" s="40">
        <v>52444</v>
      </c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3"/>
      <c r="AQ376" s="23"/>
      <c r="AR376" s="57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M376" s="57"/>
      <c r="BN376" s="58"/>
      <c r="BO376" s="58"/>
      <c r="BP376" s="58"/>
      <c r="BQ376" s="58"/>
      <c r="BR376" s="58"/>
      <c r="BS376" s="58"/>
      <c r="BT376" s="58"/>
      <c r="BU376" s="58"/>
      <c r="BV376" s="58"/>
      <c r="BW376" s="58"/>
      <c r="BX376" s="58"/>
      <c r="BY376" s="58"/>
      <c r="BZ376" s="58"/>
      <c r="CA376" s="58"/>
      <c r="CB376" s="58"/>
      <c r="CC376" s="58"/>
      <c r="CD376" s="58"/>
      <c r="CE376" s="58"/>
      <c r="CF376" s="58"/>
    </row>
    <row r="377" spans="1:84" s="59" customFormat="1" ht="15.75" hidden="1" x14ac:dyDescent="0.25">
      <c r="A377" s="40">
        <v>52475</v>
      </c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3"/>
      <c r="V377" s="40">
        <v>52475</v>
      </c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3"/>
      <c r="AQ377" s="23"/>
      <c r="AR377" s="57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M377" s="57"/>
      <c r="BN377" s="58"/>
      <c r="BO377" s="58"/>
      <c r="BP377" s="58"/>
      <c r="BQ377" s="58"/>
      <c r="BR377" s="58"/>
      <c r="BS377" s="58"/>
      <c r="BT377" s="58"/>
      <c r="BU377" s="58"/>
      <c r="BV377" s="58"/>
      <c r="BW377" s="58"/>
      <c r="BX377" s="58"/>
      <c r="BY377" s="58"/>
      <c r="BZ377" s="58"/>
      <c r="CA377" s="58"/>
      <c r="CB377" s="58"/>
      <c r="CC377" s="58"/>
      <c r="CD377" s="58"/>
      <c r="CE377" s="58"/>
      <c r="CF377" s="58"/>
    </row>
    <row r="378" spans="1:84" s="59" customFormat="1" ht="15.75" hidden="1" x14ac:dyDescent="0.25">
      <c r="A378" s="40">
        <v>52505</v>
      </c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3"/>
      <c r="V378" s="40">
        <v>52505</v>
      </c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3"/>
      <c r="AQ378" s="23"/>
      <c r="AR378" s="57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M378" s="57"/>
      <c r="BN378" s="58"/>
      <c r="BO378" s="58"/>
      <c r="BP378" s="58"/>
      <c r="BQ378" s="58"/>
      <c r="BR378" s="58"/>
      <c r="BS378" s="58"/>
      <c r="BT378" s="58"/>
      <c r="BU378" s="58"/>
      <c r="BV378" s="58"/>
      <c r="BW378" s="58"/>
      <c r="BX378" s="58"/>
      <c r="BY378" s="58"/>
      <c r="BZ378" s="58"/>
      <c r="CA378" s="58"/>
      <c r="CB378" s="58"/>
      <c r="CC378" s="58"/>
      <c r="CD378" s="58"/>
      <c r="CE378" s="58"/>
      <c r="CF378" s="58"/>
    </row>
    <row r="379" spans="1:84" s="59" customFormat="1" ht="15.75" hidden="1" x14ac:dyDescent="0.25">
      <c r="A379" s="40">
        <v>52536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3"/>
      <c r="V379" s="40">
        <v>52536</v>
      </c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3"/>
      <c r="AQ379" s="23"/>
      <c r="AR379" s="57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M379" s="57"/>
      <c r="BN379" s="58"/>
      <c r="BO379" s="58"/>
      <c r="BP379" s="58"/>
      <c r="BQ379" s="58"/>
      <c r="BR379" s="58"/>
      <c r="BS379" s="58"/>
      <c r="BT379" s="58"/>
      <c r="BU379" s="58"/>
      <c r="BV379" s="58"/>
      <c r="BW379" s="58"/>
      <c r="BX379" s="58"/>
      <c r="BY379" s="58"/>
      <c r="BZ379" s="58"/>
      <c r="CA379" s="58"/>
      <c r="CB379" s="58"/>
      <c r="CC379" s="58"/>
      <c r="CD379" s="58"/>
      <c r="CE379" s="58"/>
      <c r="CF379" s="58"/>
    </row>
    <row r="380" spans="1:84" s="59" customFormat="1" ht="15.75" hidden="1" x14ac:dyDescent="0.25">
      <c r="A380" s="41">
        <v>52566</v>
      </c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3"/>
      <c r="V380" s="41">
        <v>52566</v>
      </c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3"/>
      <c r="AQ380" s="23"/>
      <c r="AR380" s="57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M380" s="57"/>
      <c r="BN380" s="58"/>
      <c r="BO380" s="58"/>
      <c r="BP380" s="58"/>
      <c r="BQ380" s="58"/>
      <c r="BR380" s="58"/>
      <c r="BS380" s="58"/>
      <c r="BT380" s="58"/>
      <c r="BU380" s="58"/>
      <c r="BV380" s="58"/>
      <c r="BW380" s="58"/>
      <c r="BX380" s="58"/>
      <c r="BY380" s="58"/>
      <c r="BZ380" s="58"/>
      <c r="CA380" s="58"/>
      <c r="CB380" s="58"/>
      <c r="CC380" s="58"/>
      <c r="CD380" s="58"/>
      <c r="CE380" s="58"/>
      <c r="CF380" s="58"/>
    </row>
    <row r="381" spans="1:84" s="59" customFormat="1" ht="15.75" hidden="1" x14ac:dyDescent="0.25">
      <c r="A381" s="42">
        <v>52597</v>
      </c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3"/>
      <c r="V381" s="42">
        <v>52597</v>
      </c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3"/>
      <c r="AQ381" s="23"/>
      <c r="AR381" s="57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M381" s="57"/>
      <c r="BN381" s="58"/>
      <c r="BO381" s="58"/>
      <c r="BP381" s="58"/>
      <c r="BQ381" s="58"/>
      <c r="BR381" s="58"/>
      <c r="BS381" s="58"/>
      <c r="BT381" s="58"/>
      <c r="BU381" s="58"/>
      <c r="BV381" s="58"/>
      <c r="BW381" s="58"/>
      <c r="BX381" s="58"/>
      <c r="BY381" s="58"/>
      <c r="BZ381" s="58"/>
      <c r="CA381" s="58"/>
      <c r="CB381" s="58"/>
      <c r="CC381" s="58"/>
      <c r="CD381" s="58"/>
      <c r="CE381" s="58"/>
      <c r="CF381" s="58"/>
    </row>
    <row r="382" spans="1:84" s="59" customFormat="1" ht="15.75" hidden="1" x14ac:dyDescent="0.25">
      <c r="A382" s="43">
        <v>52628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23"/>
      <c r="V382" s="43">
        <v>52628</v>
      </c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23"/>
      <c r="AQ382" s="23"/>
      <c r="AR382" s="57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M382" s="57"/>
      <c r="BN382" s="58"/>
      <c r="BO382" s="58"/>
      <c r="BP382" s="58"/>
      <c r="BQ382" s="58"/>
      <c r="BR382" s="58"/>
      <c r="BS382" s="58"/>
      <c r="BT382" s="58"/>
      <c r="BU382" s="58"/>
      <c r="BV382" s="58"/>
      <c r="BW382" s="58"/>
      <c r="BX382" s="58"/>
      <c r="BY382" s="58"/>
      <c r="BZ382" s="58"/>
      <c r="CA382" s="58"/>
      <c r="CB382" s="58"/>
      <c r="CC382" s="58"/>
      <c r="CD382" s="58"/>
      <c r="CE382" s="58"/>
      <c r="CF382" s="58"/>
    </row>
    <row r="383" spans="1:84" s="59" customFormat="1" ht="15.75" hidden="1" x14ac:dyDescent="0.25">
      <c r="A383" s="43">
        <v>52657</v>
      </c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23"/>
      <c r="V383" s="43">
        <v>52657</v>
      </c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23"/>
      <c r="AQ383" s="23"/>
      <c r="AR383" s="57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M383" s="57"/>
      <c r="BN383" s="58"/>
      <c r="BO383" s="58"/>
      <c r="BP383" s="58"/>
      <c r="BQ383" s="58"/>
      <c r="BR383" s="58"/>
      <c r="BS383" s="58"/>
      <c r="BT383" s="58"/>
      <c r="BU383" s="58"/>
      <c r="BV383" s="58"/>
      <c r="BW383" s="58"/>
      <c r="BX383" s="58"/>
      <c r="BY383" s="58"/>
      <c r="BZ383" s="58"/>
      <c r="CA383" s="58"/>
      <c r="CB383" s="58"/>
      <c r="CC383" s="58"/>
      <c r="CD383" s="58"/>
      <c r="CE383" s="58"/>
      <c r="CF383" s="58"/>
    </row>
    <row r="384" spans="1:84" s="59" customFormat="1" ht="15.75" hidden="1" x14ac:dyDescent="0.25">
      <c r="A384" s="43">
        <v>52688</v>
      </c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23"/>
      <c r="V384" s="43">
        <v>52688</v>
      </c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23"/>
      <c r="AQ384" s="23"/>
      <c r="AR384" s="57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M384" s="57"/>
      <c r="BN384" s="58"/>
      <c r="BO384" s="58"/>
      <c r="BP384" s="58"/>
      <c r="BQ384" s="58"/>
      <c r="BR384" s="58"/>
      <c r="BS384" s="58"/>
      <c r="BT384" s="58"/>
      <c r="BU384" s="58"/>
      <c r="BV384" s="58"/>
      <c r="BW384" s="58"/>
      <c r="BX384" s="58"/>
      <c r="BY384" s="58"/>
      <c r="BZ384" s="58"/>
      <c r="CA384" s="58"/>
      <c r="CB384" s="58"/>
      <c r="CC384" s="58"/>
      <c r="CD384" s="58"/>
      <c r="CE384" s="58"/>
      <c r="CF384" s="58"/>
    </row>
    <row r="385" spans="1:84" s="59" customFormat="1" ht="15.75" hidden="1" x14ac:dyDescent="0.25">
      <c r="A385" s="43">
        <v>52718</v>
      </c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23"/>
      <c r="V385" s="43">
        <v>52718</v>
      </c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23"/>
      <c r="AQ385" s="23"/>
      <c r="AR385" s="57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M385" s="57"/>
      <c r="BN385" s="58"/>
      <c r="BO385" s="58"/>
      <c r="BP385" s="58"/>
      <c r="BQ385" s="58"/>
      <c r="BR385" s="58"/>
      <c r="BS385" s="58"/>
      <c r="BT385" s="58"/>
      <c r="BU385" s="58"/>
      <c r="BV385" s="58"/>
      <c r="BW385" s="58"/>
      <c r="BX385" s="58"/>
      <c r="BY385" s="58"/>
      <c r="BZ385" s="58"/>
      <c r="CA385" s="58"/>
      <c r="CB385" s="58"/>
      <c r="CC385" s="58"/>
      <c r="CD385" s="58"/>
      <c r="CE385" s="58"/>
      <c r="CF385" s="58"/>
    </row>
    <row r="386" spans="1:84" s="59" customFormat="1" ht="15.75" hidden="1" x14ac:dyDescent="0.25">
      <c r="A386" s="43">
        <v>52749</v>
      </c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23"/>
      <c r="V386" s="43">
        <v>52749</v>
      </c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23"/>
      <c r="AQ386" s="23"/>
      <c r="AR386" s="57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M386" s="57"/>
      <c r="BN386" s="58"/>
      <c r="BO386" s="58"/>
      <c r="BP386" s="58"/>
      <c r="BQ386" s="58"/>
      <c r="BR386" s="58"/>
      <c r="BS386" s="58"/>
      <c r="BT386" s="58"/>
      <c r="BU386" s="58"/>
      <c r="BV386" s="58"/>
      <c r="BW386" s="58"/>
      <c r="BX386" s="58"/>
      <c r="BY386" s="58"/>
      <c r="BZ386" s="58"/>
      <c r="CA386" s="58"/>
      <c r="CB386" s="58"/>
      <c r="CC386" s="58"/>
      <c r="CD386" s="58"/>
      <c r="CE386" s="58"/>
      <c r="CF386" s="58"/>
    </row>
    <row r="387" spans="1:84" s="59" customFormat="1" ht="15.75" hidden="1" x14ac:dyDescent="0.25">
      <c r="A387" s="43">
        <v>52779</v>
      </c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23"/>
      <c r="V387" s="43">
        <v>52779</v>
      </c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23"/>
      <c r="AQ387" s="23"/>
      <c r="AR387" s="57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M387" s="57"/>
      <c r="BN387" s="58"/>
      <c r="BO387" s="58"/>
      <c r="BP387" s="58"/>
      <c r="BQ387" s="58"/>
      <c r="BR387" s="58"/>
      <c r="BS387" s="58"/>
      <c r="BT387" s="58"/>
      <c r="BU387" s="58"/>
      <c r="BV387" s="58"/>
      <c r="BW387" s="58"/>
      <c r="BX387" s="58"/>
      <c r="BY387" s="58"/>
      <c r="BZ387" s="58"/>
      <c r="CA387" s="58"/>
      <c r="CB387" s="58"/>
      <c r="CC387" s="58"/>
      <c r="CD387" s="58"/>
      <c r="CE387" s="58"/>
      <c r="CF387" s="58"/>
    </row>
    <row r="388" spans="1:84" s="59" customFormat="1" ht="15.75" hidden="1" x14ac:dyDescent="0.25">
      <c r="A388" s="43">
        <v>52810</v>
      </c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23"/>
      <c r="V388" s="43">
        <v>52810</v>
      </c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23"/>
      <c r="AQ388" s="23"/>
      <c r="AR388" s="57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58"/>
      <c r="BF388" s="58"/>
      <c r="BG388" s="58"/>
      <c r="BH388" s="58"/>
      <c r="BI388" s="58"/>
      <c r="BJ388" s="58"/>
      <c r="BK388" s="58"/>
      <c r="BM388" s="57"/>
      <c r="BN388" s="58"/>
      <c r="BO388" s="58"/>
      <c r="BP388" s="58"/>
      <c r="BQ388" s="58"/>
      <c r="BR388" s="58"/>
      <c r="BS388" s="58"/>
      <c r="BT388" s="58"/>
      <c r="BU388" s="58"/>
      <c r="BV388" s="58"/>
      <c r="BW388" s="58"/>
      <c r="BX388" s="58"/>
      <c r="BY388" s="58"/>
      <c r="BZ388" s="58"/>
      <c r="CA388" s="58"/>
      <c r="CB388" s="58"/>
      <c r="CC388" s="58"/>
      <c r="CD388" s="58"/>
      <c r="CE388" s="58"/>
      <c r="CF388" s="58"/>
    </row>
    <row r="389" spans="1:84" s="59" customFormat="1" ht="15.75" hidden="1" x14ac:dyDescent="0.25">
      <c r="A389" s="43">
        <v>52841</v>
      </c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23"/>
      <c r="V389" s="43">
        <v>52841</v>
      </c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23"/>
      <c r="AQ389" s="23"/>
      <c r="AR389" s="57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58"/>
      <c r="BF389" s="58"/>
      <c r="BG389" s="58"/>
      <c r="BH389" s="58"/>
      <c r="BI389" s="58"/>
      <c r="BJ389" s="58"/>
      <c r="BK389" s="58"/>
      <c r="BM389" s="57"/>
      <c r="BN389" s="58"/>
      <c r="BO389" s="58"/>
      <c r="BP389" s="58"/>
      <c r="BQ389" s="58"/>
      <c r="BR389" s="58"/>
      <c r="BS389" s="58"/>
      <c r="BT389" s="58"/>
      <c r="BU389" s="58"/>
      <c r="BV389" s="58"/>
      <c r="BW389" s="58"/>
      <c r="BX389" s="58"/>
      <c r="BY389" s="58"/>
      <c r="BZ389" s="58"/>
      <c r="CA389" s="58"/>
      <c r="CB389" s="58"/>
      <c r="CC389" s="58"/>
      <c r="CD389" s="58"/>
      <c r="CE389" s="58"/>
      <c r="CF389" s="58"/>
    </row>
    <row r="390" spans="1:84" s="59" customFormat="1" ht="15.75" hidden="1" x14ac:dyDescent="0.25">
      <c r="A390" s="43">
        <v>52871</v>
      </c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23"/>
      <c r="V390" s="43">
        <v>52871</v>
      </c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23"/>
      <c r="AQ390" s="23"/>
      <c r="AR390" s="57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58"/>
      <c r="BF390" s="58"/>
      <c r="BG390" s="58"/>
      <c r="BH390" s="58"/>
      <c r="BI390" s="58"/>
      <c r="BJ390" s="58"/>
      <c r="BK390" s="58"/>
      <c r="BM390" s="57"/>
      <c r="BN390" s="58"/>
      <c r="BO390" s="58"/>
      <c r="BP390" s="58"/>
      <c r="BQ390" s="58"/>
      <c r="BR390" s="58"/>
      <c r="BS390" s="58"/>
      <c r="BT390" s="58"/>
      <c r="BU390" s="58"/>
      <c r="BV390" s="58"/>
      <c r="BW390" s="58"/>
      <c r="BX390" s="58"/>
      <c r="BY390" s="58"/>
      <c r="BZ390" s="58"/>
      <c r="CA390" s="58"/>
      <c r="CB390" s="58"/>
      <c r="CC390" s="58"/>
      <c r="CD390" s="58"/>
      <c r="CE390" s="58"/>
      <c r="CF390" s="58"/>
    </row>
    <row r="391" spans="1:84" s="59" customFormat="1" ht="15.75" hidden="1" x14ac:dyDescent="0.25">
      <c r="A391" s="43">
        <v>52902</v>
      </c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23"/>
      <c r="V391" s="43">
        <v>52902</v>
      </c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23"/>
      <c r="AQ391" s="23"/>
      <c r="AR391" s="57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58"/>
      <c r="BF391" s="58"/>
      <c r="BG391" s="58"/>
      <c r="BH391" s="58"/>
      <c r="BI391" s="58"/>
      <c r="BJ391" s="58"/>
      <c r="BK391" s="58"/>
      <c r="BM391" s="57"/>
      <c r="BN391" s="58"/>
      <c r="BO391" s="58"/>
      <c r="BP391" s="58"/>
      <c r="BQ391" s="58"/>
      <c r="BR391" s="58"/>
      <c r="BS391" s="58"/>
      <c r="BT391" s="58"/>
      <c r="BU391" s="58"/>
      <c r="BV391" s="58"/>
      <c r="BW391" s="58"/>
      <c r="BX391" s="58"/>
      <c r="BY391" s="58"/>
      <c r="BZ391" s="58"/>
      <c r="CA391" s="58"/>
      <c r="CB391" s="58"/>
      <c r="CC391" s="58"/>
      <c r="CD391" s="58"/>
      <c r="CE391" s="58"/>
      <c r="CF391" s="58"/>
    </row>
    <row r="392" spans="1:84" s="59" customFormat="1" ht="15.75" hidden="1" x14ac:dyDescent="0.25">
      <c r="A392" s="44">
        <v>52932</v>
      </c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23"/>
      <c r="V392" s="44">
        <v>52932</v>
      </c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23"/>
      <c r="AQ392" s="23"/>
      <c r="AR392" s="57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58"/>
      <c r="BF392" s="58"/>
      <c r="BG392" s="58"/>
      <c r="BH392" s="58"/>
      <c r="BI392" s="58"/>
      <c r="BJ392" s="58"/>
      <c r="BK392" s="58"/>
      <c r="BM392" s="57"/>
      <c r="BN392" s="58"/>
      <c r="BO392" s="58"/>
      <c r="BP392" s="58"/>
      <c r="BQ392" s="58"/>
      <c r="BR392" s="58"/>
      <c r="BS392" s="58"/>
      <c r="BT392" s="58"/>
      <c r="BU392" s="58"/>
      <c r="BV392" s="58"/>
      <c r="BW392" s="58"/>
      <c r="BX392" s="58"/>
      <c r="BY392" s="58"/>
      <c r="BZ392" s="58"/>
      <c r="CA392" s="58"/>
      <c r="CB392" s="58"/>
      <c r="CC392" s="58"/>
      <c r="CD392" s="58"/>
      <c r="CE392" s="58"/>
      <c r="CF392" s="58"/>
    </row>
    <row r="393" spans="1:84" s="59" customFormat="1" ht="15.75" hidden="1" x14ac:dyDescent="0.25">
      <c r="A393" s="45">
        <v>52963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23"/>
      <c r="V393" s="45">
        <v>52963</v>
      </c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23"/>
      <c r="AQ393" s="23"/>
      <c r="AR393" s="57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58"/>
      <c r="BF393" s="58"/>
      <c r="BG393" s="58"/>
      <c r="BH393" s="58"/>
      <c r="BI393" s="58"/>
      <c r="BJ393" s="58"/>
      <c r="BK393" s="58"/>
      <c r="BM393" s="57"/>
      <c r="BN393" s="58"/>
      <c r="BO393" s="58"/>
      <c r="BP393" s="58"/>
      <c r="BQ393" s="58"/>
      <c r="BR393" s="58"/>
      <c r="BS393" s="58"/>
      <c r="BT393" s="58"/>
      <c r="BU393" s="58"/>
      <c r="BV393" s="58"/>
      <c r="BW393" s="58"/>
      <c r="BX393" s="58"/>
      <c r="BY393" s="58"/>
      <c r="BZ393" s="58"/>
      <c r="CA393" s="58"/>
      <c r="CB393" s="58"/>
      <c r="CC393" s="58"/>
      <c r="CD393" s="58"/>
      <c r="CE393" s="58"/>
      <c r="CF393" s="58"/>
    </row>
    <row r="394" spans="1:84" s="59" customFormat="1" ht="15.75" hidden="1" x14ac:dyDescent="0.25">
      <c r="A394" s="40">
        <v>52994</v>
      </c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3"/>
      <c r="V394" s="40">
        <v>52994</v>
      </c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3"/>
      <c r="AQ394" s="23"/>
      <c r="AR394" s="57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58"/>
      <c r="BF394" s="58"/>
      <c r="BG394" s="58"/>
      <c r="BH394" s="58"/>
      <c r="BI394" s="58"/>
      <c r="BJ394" s="58"/>
      <c r="BK394" s="58"/>
      <c r="BM394" s="57"/>
      <c r="BN394" s="58"/>
      <c r="BO394" s="58"/>
      <c r="BP394" s="58"/>
      <c r="BQ394" s="58"/>
      <c r="BR394" s="58"/>
      <c r="BS394" s="58"/>
      <c r="BT394" s="58"/>
      <c r="BU394" s="58"/>
      <c r="BV394" s="58"/>
      <c r="BW394" s="58"/>
      <c r="BX394" s="58"/>
      <c r="BY394" s="58"/>
      <c r="BZ394" s="58"/>
      <c r="CA394" s="58"/>
      <c r="CB394" s="58"/>
      <c r="CC394" s="58"/>
      <c r="CD394" s="58"/>
      <c r="CE394" s="58"/>
      <c r="CF394" s="58"/>
    </row>
    <row r="395" spans="1:84" s="59" customFormat="1" ht="15.75" hidden="1" x14ac:dyDescent="0.25">
      <c r="A395" s="40">
        <v>53022</v>
      </c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3"/>
      <c r="V395" s="40">
        <v>53022</v>
      </c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3"/>
      <c r="AQ395" s="23"/>
      <c r="AR395" s="57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58"/>
      <c r="BF395" s="58"/>
      <c r="BG395" s="58"/>
      <c r="BH395" s="58"/>
      <c r="BI395" s="58"/>
      <c r="BJ395" s="58"/>
      <c r="BK395" s="58"/>
      <c r="BM395" s="57"/>
      <c r="BN395" s="58"/>
      <c r="BO395" s="58"/>
      <c r="BP395" s="58"/>
      <c r="BQ395" s="58"/>
      <c r="BR395" s="58"/>
      <c r="BS395" s="58"/>
      <c r="BT395" s="58"/>
      <c r="BU395" s="58"/>
      <c r="BV395" s="58"/>
      <c r="BW395" s="58"/>
      <c r="BX395" s="58"/>
      <c r="BY395" s="58"/>
      <c r="BZ395" s="58"/>
      <c r="CA395" s="58"/>
      <c r="CB395" s="58"/>
      <c r="CC395" s="58"/>
      <c r="CD395" s="58"/>
      <c r="CE395" s="58"/>
      <c r="CF395" s="58"/>
    </row>
    <row r="396" spans="1:84" s="59" customFormat="1" ht="15.75" hidden="1" x14ac:dyDescent="0.25">
      <c r="A396" s="40">
        <v>53053</v>
      </c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3"/>
      <c r="V396" s="40">
        <v>53053</v>
      </c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3"/>
      <c r="AQ396" s="23"/>
      <c r="AR396" s="57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58"/>
      <c r="BF396" s="58"/>
      <c r="BG396" s="58"/>
      <c r="BH396" s="58"/>
      <c r="BI396" s="58"/>
      <c r="BJ396" s="58"/>
      <c r="BK396" s="58"/>
      <c r="BM396" s="57"/>
      <c r="BN396" s="58"/>
      <c r="BO396" s="58"/>
      <c r="BP396" s="58"/>
      <c r="BQ396" s="58"/>
      <c r="BR396" s="58"/>
      <c r="BS396" s="58"/>
      <c r="BT396" s="58"/>
      <c r="BU396" s="58"/>
      <c r="BV396" s="58"/>
      <c r="BW396" s="58"/>
      <c r="BX396" s="58"/>
      <c r="BY396" s="58"/>
      <c r="BZ396" s="58"/>
      <c r="CA396" s="58"/>
      <c r="CB396" s="58"/>
      <c r="CC396" s="58"/>
      <c r="CD396" s="58"/>
      <c r="CE396" s="58"/>
      <c r="CF396" s="58"/>
    </row>
    <row r="397" spans="1:84" s="59" customFormat="1" ht="15.75" hidden="1" x14ac:dyDescent="0.25">
      <c r="A397" s="40">
        <v>53083</v>
      </c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3"/>
      <c r="V397" s="40">
        <v>53083</v>
      </c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3"/>
      <c r="AQ397" s="23"/>
      <c r="AR397" s="57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58"/>
      <c r="BF397" s="58"/>
      <c r="BG397" s="58"/>
      <c r="BH397" s="58"/>
      <c r="BI397" s="58"/>
      <c r="BJ397" s="58"/>
      <c r="BK397" s="58"/>
      <c r="BM397" s="57"/>
      <c r="BN397" s="58"/>
      <c r="BO397" s="58"/>
      <c r="BP397" s="58"/>
      <c r="BQ397" s="58"/>
      <c r="BR397" s="58"/>
      <c r="BS397" s="58"/>
      <c r="BT397" s="58"/>
      <c r="BU397" s="58"/>
      <c r="BV397" s="58"/>
      <c r="BW397" s="58"/>
      <c r="BX397" s="58"/>
      <c r="BY397" s="58"/>
      <c r="BZ397" s="58"/>
      <c r="CA397" s="58"/>
      <c r="CB397" s="58"/>
      <c r="CC397" s="58"/>
      <c r="CD397" s="58"/>
      <c r="CE397" s="58"/>
      <c r="CF397" s="58"/>
    </row>
    <row r="398" spans="1:84" s="59" customFormat="1" ht="15.75" hidden="1" x14ac:dyDescent="0.25">
      <c r="A398" s="40">
        <v>53114</v>
      </c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3"/>
      <c r="V398" s="40">
        <v>53114</v>
      </c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3"/>
      <c r="AQ398" s="23"/>
      <c r="AR398" s="57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58"/>
      <c r="BF398" s="58"/>
      <c r="BG398" s="58"/>
      <c r="BH398" s="58"/>
      <c r="BI398" s="58"/>
      <c r="BJ398" s="58"/>
      <c r="BK398" s="58"/>
      <c r="BM398" s="57"/>
      <c r="BN398" s="58"/>
      <c r="BO398" s="58"/>
      <c r="BP398" s="58"/>
      <c r="BQ398" s="58"/>
      <c r="BR398" s="58"/>
      <c r="BS398" s="58"/>
      <c r="BT398" s="58"/>
      <c r="BU398" s="58"/>
      <c r="BV398" s="58"/>
      <c r="BW398" s="58"/>
      <c r="BX398" s="58"/>
      <c r="BY398" s="58"/>
      <c r="BZ398" s="58"/>
      <c r="CA398" s="58"/>
      <c r="CB398" s="58"/>
      <c r="CC398" s="58"/>
      <c r="CD398" s="58"/>
      <c r="CE398" s="58"/>
      <c r="CF398" s="58"/>
    </row>
    <row r="399" spans="1:84" s="59" customFormat="1" ht="15.75" hidden="1" x14ac:dyDescent="0.25">
      <c r="A399" s="40">
        <v>53144</v>
      </c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3"/>
      <c r="V399" s="40">
        <v>53144</v>
      </c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3"/>
      <c r="AQ399" s="23"/>
      <c r="AR399" s="57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58"/>
      <c r="BF399" s="58"/>
      <c r="BG399" s="58"/>
      <c r="BH399" s="58"/>
      <c r="BI399" s="58"/>
      <c r="BJ399" s="58"/>
      <c r="BK399" s="58"/>
      <c r="BM399" s="57"/>
      <c r="BN399" s="58"/>
      <c r="BO399" s="58"/>
      <c r="BP399" s="58"/>
      <c r="BQ399" s="58"/>
      <c r="BR399" s="58"/>
      <c r="BS399" s="58"/>
      <c r="BT399" s="58"/>
      <c r="BU399" s="58"/>
      <c r="BV399" s="58"/>
      <c r="BW399" s="58"/>
      <c r="BX399" s="58"/>
      <c r="BY399" s="58"/>
      <c r="BZ399" s="58"/>
      <c r="CA399" s="58"/>
      <c r="CB399" s="58"/>
      <c r="CC399" s="58"/>
      <c r="CD399" s="58"/>
      <c r="CE399" s="58"/>
      <c r="CF399" s="58"/>
    </row>
    <row r="400" spans="1:84" s="59" customFormat="1" ht="15.75" hidden="1" x14ac:dyDescent="0.25">
      <c r="A400" s="40">
        <v>53175</v>
      </c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3"/>
      <c r="V400" s="40">
        <v>53175</v>
      </c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3"/>
      <c r="AQ400" s="23"/>
      <c r="AR400" s="57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58"/>
      <c r="BF400" s="58"/>
      <c r="BG400" s="58"/>
      <c r="BH400" s="58"/>
      <c r="BI400" s="58"/>
      <c r="BJ400" s="58"/>
      <c r="BK400" s="58"/>
      <c r="BM400" s="57"/>
      <c r="BN400" s="58"/>
      <c r="BO400" s="58"/>
      <c r="BP400" s="58"/>
      <c r="BQ400" s="58"/>
      <c r="BR400" s="58"/>
      <c r="BS400" s="58"/>
      <c r="BT400" s="58"/>
      <c r="BU400" s="58"/>
      <c r="BV400" s="58"/>
      <c r="BW400" s="58"/>
      <c r="BX400" s="58"/>
      <c r="BY400" s="58"/>
      <c r="BZ400" s="58"/>
      <c r="CA400" s="58"/>
      <c r="CB400" s="58"/>
      <c r="CC400" s="58"/>
      <c r="CD400" s="58"/>
      <c r="CE400" s="58"/>
      <c r="CF400" s="58"/>
    </row>
    <row r="401" spans="1:84" s="59" customFormat="1" ht="15.75" hidden="1" x14ac:dyDescent="0.25">
      <c r="A401" s="40">
        <v>53206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3"/>
      <c r="V401" s="40">
        <v>53206</v>
      </c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3"/>
      <c r="AQ401" s="23"/>
      <c r="AR401" s="57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58"/>
      <c r="BF401" s="58"/>
      <c r="BG401" s="58"/>
      <c r="BH401" s="58"/>
      <c r="BI401" s="58"/>
      <c r="BJ401" s="58"/>
      <c r="BK401" s="58"/>
      <c r="BM401" s="57"/>
      <c r="BN401" s="58"/>
      <c r="BO401" s="58"/>
      <c r="BP401" s="58"/>
      <c r="BQ401" s="58"/>
      <c r="BR401" s="58"/>
      <c r="BS401" s="58"/>
      <c r="BT401" s="58"/>
      <c r="BU401" s="58"/>
      <c r="BV401" s="58"/>
      <c r="BW401" s="58"/>
      <c r="BX401" s="58"/>
      <c r="BY401" s="58"/>
      <c r="BZ401" s="58"/>
      <c r="CA401" s="58"/>
      <c r="CB401" s="58"/>
      <c r="CC401" s="58"/>
      <c r="CD401" s="58"/>
      <c r="CE401" s="58"/>
      <c r="CF401" s="58"/>
    </row>
    <row r="402" spans="1:84" s="59" customFormat="1" ht="15.75" hidden="1" x14ac:dyDescent="0.25">
      <c r="A402" s="40">
        <v>53236</v>
      </c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3"/>
      <c r="V402" s="40">
        <v>53236</v>
      </c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3"/>
      <c r="AQ402" s="23"/>
      <c r="AR402" s="57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58"/>
      <c r="BF402" s="58"/>
      <c r="BG402" s="58"/>
      <c r="BH402" s="58"/>
      <c r="BI402" s="58"/>
      <c r="BJ402" s="58"/>
      <c r="BK402" s="58"/>
      <c r="BM402" s="57"/>
      <c r="BN402" s="58"/>
      <c r="BO402" s="58"/>
      <c r="BP402" s="58"/>
      <c r="BQ402" s="58"/>
      <c r="BR402" s="58"/>
      <c r="BS402" s="58"/>
      <c r="BT402" s="58"/>
      <c r="BU402" s="58"/>
      <c r="BV402" s="58"/>
      <c r="BW402" s="58"/>
      <c r="BX402" s="58"/>
      <c r="BY402" s="58"/>
      <c r="BZ402" s="58"/>
      <c r="CA402" s="58"/>
      <c r="CB402" s="58"/>
      <c r="CC402" s="58"/>
      <c r="CD402" s="58"/>
      <c r="CE402" s="58"/>
      <c r="CF402" s="58"/>
    </row>
    <row r="403" spans="1:84" s="59" customFormat="1" ht="15.75" hidden="1" x14ac:dyDescent="0.25">
      <c r="A403" s="40">
        <v>53267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3"/>
      <c r="V403" s="40">
        <v>53267</v>
      </c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3"/>
      <c r="AQ403" s="23"/>
      <c r="AR403" s="57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58"/>
      <c r="BF403" s="58"/>
      <c r="BG403" s="58"/>
      <c r="BH403" s="58"/>
      <c r="BI403" s="58"/>
      <c r="BJ403" s="58"/>
      <c r="BK403" s="58"/>
      <c r="BM403" s="57"/>
      <c r="BN403" s="58"/>
      <c r="BO403" s="58"/>
      <c r="BP403" s="58"/>
      <c r="BQ403" s="58"/>
      <c r="BR403" s="58"/>
      <c r="BS403" s="58"/>
      <c r="BT403" s="58"/>
      <c r="BU403" s="58"/>
      <c r="BV403" s="58"/>
      <c r="BW403" s="58"/>
      <c r="BX403" s="58"/>
      <c r="BY403" s="58"/>
      <c r="BZ403" s="58"/>
      <c r="CA403" s="58"/>
      <c r="CB403" s="58"/>
      <c r="CC403" s="58"/>
      <c r="CD403" s="58"/>
      <c r="CE403" s="58"/>
      <c r="CF403" s="58"/>
    </row>
    <row r="404" spans="1:84" s="59" customFormat="1" ht="15.75" hidden="1" x14ac:dyDescent="0.25">
      <c r="A404" s="41">
        <v>53297</v>
      </c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3"/>
      <c r="V404" s="41">
        <v>53297</v>
      </c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3"/>
      <c r="AQ404" s="23"/>
      <c r="AR404" s="57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58"/>
      <c r="BF404" s="58"/>
      <c r="BG404" s="58"/>
      <c r="BH404" s="58"/>
      <c r="BI404" s="58"/>
      <c r="BJ404" s="58"/>
      <c r="BK404" s="58"/>
      <c r="BM404" s="57"/>
      <c r="BN404" s="58"/>
      <c r="BO404" s="58"/>
      <c r="BP404" s="58"/>
      <c r="BQ404" s="58"/>
      <c r="BR404" s="58"/>
      <c r="BS404" s="58"/>
      <c r="BT404" s="58"/>
      <c r="BU404" s="58"/>
      <c r="BV404" s="58"/>
      <c r="BW404" s="58"/>
      <c r="BX404" s="58"/>
      <c r="BY404" s="58"/>
      <c r="BZ404" s="58"/>
      <c r="CA404" s="58"/>
      <c r="CB404" s="58"/>
      <c r="CC404" s="58"/>
      <c r="CD404" s="58"/>
      <c r="CE404" s="58"/>
      <c r="CF404" s="58"/>
    </row>
    <row r="405" spans="1:84" s="59" customFormat="1" ht="15.75" hidden="1" x14ac:dyDescent="0.25">
      <c r="A405" s="42">
        <v>53328</v>
      </c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3"/>
      <c r="V405" s="42">
        <v>53328</v>
      </c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3"/>
      <c r="AQ405" s="23"/>
      <c r="AR405" s="57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58"/>
      <c r="BF405" s="58"/>
      <c r="BG405" s="58"/>
      <c r="BH405" s="58"/>
      <c r="BI405" s="58"/>
      <c r="BJ405" s="58"/>
      <c r="BK405" s="58"/>
      <c r="BM405" s="57"/>
      <c r="BN405" s="58"/>
      <c r="BO405" s="58"/>
      <c r="BP405" s="58"/>
      <c r="BQ405" s="58"/>
      <c r="BR405" s="58"/>
      <c r="BS405" s="58"/>
      <c r="BT405" s="58"/>
      <c r="BU405" s="58"/>
      <c r="BV405" s="58"/>
      <c r="BW405" s="58"/>
      <c r="BX405" s="58"/>
      <c r="BY405" s="58"/>
      <c r="BZ405" s="58"/>
      <c r="CA405" s="58"/>
      <c r="CB405" s="58"/>
      <c r="CC405" s="58"/>
      <c r="CD405" s="58"/>
      <c r="CE405" s="58"/>
      <c r="CF405" s="58"/>
    </row>
    <row r="406" spans="1:84" s="59" customFormat="1" ht="15.75" hidden="1" x14ac:dyDescent="0.25">
      <c r="A406" s="43">
        <v>53359</v>
      </c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23"/>
      <c r="V406" s="43">
        <v>53359</v>
      </c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23"/>
      <c r="AQ406" s="23"/>
      <c r="AR406" s="57"/>
      <c r="AS406" s="58"/>
      <c r="AT406" s="58"/>
      <c r="AU406" s="58"/>
      <c r="AV406" s="58"/>
      <c r="AW406" s="58"/>
      <c r="AX406" s="58"/>
      <c r="AY406" s="58"/>
      <c r="AZ406" s="58"/>
      <c r="BA406" s="58"/>
      <c r="BB406" s="58"/>
      <c r="BC406" s="58"/>
      <c r="BD406" s="58"/>
      <c r="BE406" s="58"/>
      <c r="BF406" s="58"/>
      <c r="BG406" s="58"/>
      <c r="BH406" s="58"/>
      <c r="BI406" s="58"/>
      <c r="BJ406" s="58"/>
      <c r="BK406" s="58"/>
      <c r="BM406" s="57"/>
      <c r="BN406" s="58"/>
      <c r="BO406" s="58"/>
      <c r="BP406" s="58"/>
      <c r="BQ406" s="58"/>
      <c r="BR406" s="58"/>
      <c r="BS406" s="58"/>
      <c r="BT406" s="58"/>
      <c r="BU406" s="58"/>
      <c r="BV406" s="58"/>
      <c r="BW406" s="58"/>
      <c r="BX406" s="58"/>
      <c r="BY406" s="58"/>
      <c r="BZ406" s="58"/>
      <c r="CA406" s="58"/>
      <c r="CB406" s="58"/>
      <c r="CC406" s="58"/>
      <c r="CD406" s="58"/>
      <c r="CE406" s="58"/>
      <c r="CF406" s="58"/>
    </row>
    <row r="407" spans="1:84" s="59" customFormat="1" ht="15.75" hidden="1" x14ac:dyDescent="0.25">
      <c r="A407" s="43">
        <v>53387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23"/>
      <c r="V407" s="43">
        <v>53387</v>
      </c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23"/>
      <c r="AQ407" s="23"/>
      <c r="AR407" s="57"/>
      <c r="AS407" s="58"/>
      <c r="AT407" s="58"/>
      <c r="AU407" s="58"/>
      <c r="AV407" s="58"/>
      <c r="AW407" s="58"/>
      <c r="AX407" s="58"/>
      <c r="AY407" s="58"/>
      <c r="AZ407" s="58"/>
      <c r="BA407" s="58"/>
      <c r="BB407" s="58"/>
      <c r="BC407" s="58"/>
      <c r="BD407" s="58"/>
      <c r="BE407" s="58"/>
      <c r="BF407" s="58"/>
      <c r="BG407" s="58"/>
      <c r="BH407" s="58"/>
      <c r="BI407" s="58"/>
      <c r="BJ407" s="58"/>
      <c r="BK407" s="58"/>
      <c r="BM407" s="57"/>
      <c r="BN407" s="58"/>
      <c r="BO407" s="58"/>
      <c r="BP407" s="58"/>
      <c r="BQ407" s="58"/>
      <c r="BR407" s="58"/>
      <c r="BS407" s="58"/>
      <c r="BT407" s="58"/>
      <c r="BU407" s="58"/>
      <c r="BV407" s="58"/>
      <c r="BW407" s="58"/>
      <c r="BX407" s="58"/>
      <c r="BY407" s="58"/>
      <c r="BZ407" s="58"/>
      <c r="CA407" s="58"/>
      <c r="CB407" s="58"/>
      <c r="CC407" s="58"/>
      <c r="CD407" s="58"/>
      <c r="CE407" s="58"/>
      <c r="CF407" s="58"/>
    </row>
    <row r="408" spans="1:84" s="59" customFormat="1" ht="15.75" hidden="1" x14ac:dyDescent="0.25">
      <c r="A408" s="43">
        <v>53418</v>
      </c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23"/>
      <c r="V408" s="43">
        <v>53418</v>
      </c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23"/>
      <c r="AQ408" s="23"/>
      <c r="AR408" s="57"/>
      <c r="AS408" s="58"/>
      <c r="AT408" s="58"/>
      <c r="AU408" s="58"/>
      <c r="AV408" s="58"/>
      <c r="AW408" s="58"/>
      <c r="AX408" s="58"/>
      <c r="AY408" s="58"/>
      <c r="AZ408" s="58"/>
      <c r="BA408" s="58"/>
      <c r="BB408" s="58"/>
      <c r="BC408" s="58"/>
      <c r="BD408" s="58"/>
      <c r="BE408" s="58"/>
      <c r="BF408" s="58"/>
      <c r="BG408" s="58"/>
      <c r="BH408" s="58"/>
      <c r="BI408" s="58"/>
      <c r="BJ408" s="58"/>
      <c r="BK408" s="58"/>
      <c r="BM408" s="57"/>
      <c r="BN408" s="58"/>
      <c r="BO408" s="58"/>
      <c r="BP408" s="58"/>
      <c r="BQ408" s="58"/>
      <c r="BR408" s="58"/>
      <c r="BS408" s="58"/>
      <c r="BT408" s="58"/>
      <c r="BU408" s="58"/>
      <c r="BV408" s="58"/>
      <c r="BW408" s="58"/>
      <c r="BX408" s="58"/>
      <c r="BY408" s="58"/>
      <c r="BZ408" s="58"/>
      <c r="CA408" s="58"/>
      <c r="CB408" s="58"/>
      <c r="CC408" s="58"/>
      <c r="CD408" s="58"/>
      <c r="CE408" s="58"/>
      <c r="CF408" s="58"/>
    </row>
    <row r="409" spans="1:84" s="59" customFormat="1" ht="15.75" hidden="1" x14ac:dyDescent="0.25">
      <c r="A409" s="43">
        <v>53448</v>
      </c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23"/>
      <c r="V409" s="43">
        <v>53448</v>
      </c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23"/>
      <c r="AQ409" s="23"/>
      <c r="AR409" s="57"/>
      <c r="AS409" s="58"/>
      <c r="AT409" s="58"/>
      <c r="AU409" s="58"/>
      <c r="AV409" s="58"/>
      <c r="AW409" s="58"/>
      <c r="AX409" s="58"/>
      <c r="AY409" s="58"/>
      <c r="AZ409" s="58"/>
      <c r="BA409" s="58"/>
      <c r="BB409" s="58"/>
      <c r="BC409" s="58"/>
      <c r="BD409" s="58"/>
      <c r="BE409" s="58"/>
      <c r="BF409" s="58"/>
      <c r="BG409" s="58"/>
      <c r="BH409" s="58"/>
      <c r="BI409" s="58"/>
      <c r="BJ409" s="58"/>
      <c r="BK409" s="58"/>
      <c r="BM409" s="57"/>
      <c r="BN409" s="58"/>
      <c r="BO409" s="58"/>
      <c r="BP409" s="58"/>
      <c r="BQ409" s="58"/>
      <c r="BR409" s="58"/>
      <c r="BS409" s="58"/>
      <c r="BT409" s="58"/>
      <c r="BU409" s="58"/>
      <c r="BV409" s="58"/>
      <c r="BW409" s="58"/>
      <c r="BX409" s="58"/>
      <c r="BY409" s="58"/>
      <c r="BZ409" s="58"/>
      <c r="CA409" s="58"/>
      <c r="CB409" s="58"/>
      <c r="CC409" s="58"/>
      <c r="CD409" s="58"/>
      <c r="CE409" s="58"/>
      <c r="CF409" s="58"/>
    </row>
    <row r="410" spans="1:84" s="59" customFormat="1" ht="15.75" hidden="1" x14ac:dyDescent="0.25">
      <c r="A410" s="43">
        <v>53479</v>
      </c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23"/>
      <c r="V410" s="43">
        <v>53479</v>
      </c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23"/>
      <c r="AQ410" s="23"/>
      <c r="AR410" s="57"/>
      <c r="AS410" s="58"/>
      <c r="AT410" s="58"/>
      <c r="AU410" s="58"/>
      <c r="AV410" s="58"/>
      <c r="AW410" s="58"/>
      <c r="AX410" s="58"/>
      <c r="AY410" s="58"/>
      <c r="AZ410" s="58"/>
      <c r="BA410" s="58"/>
      <c r="BB410" s="58"/>
      <c r="BC410" s="58"/>
      <c r="BD410" s="58"/>
      <c r="BE410" s="58"/>
      <c r="BF410" s="58"/>
      <c r="BG410" s="58"/>
      <c r="BH410" s="58"/>
      <c r="BI410" s="58"/>
      <c r="BJ410" s="58"/>
      <c r="BK410" s="58"/>
      <c r="BM410" s="57"/>
      <c r="BN410" s="58"/>
      <c r="BO410" s="58"/>
      <c r="BP410" s="58"/>
      <c r="BQ410" s="58"/>
      <c r="BR410" s="58"/>
      <c r="BS410" s="58"/>
      <c r="BT410" s="58"/>
      <c r="BU410" s="58"/>
      <c r="BV410" s="58"/>
      <c r="BW410" s="58"/>
      <c r="BX410" s="58"/>
      <c r="BY410" s="58"/>
      <c r="BZ410" s="58"/>
      <c r="CA410" s="58"/>
      <c r="CB410" s="58"/>
      <c r="CC410" s="58"/>
      <c r="CD410" s="58"/>
      <c r="CE410" s="58"/>
      <c r="CF410" s="58"/>
    </row>
    <row r="411" spans="1:84" s="59" customFormat="1" ht="15.75" hidden="1" x14ac:dyDescent="0.25">
      <c r="A411" s="43">
        <v>53509</v>
      </c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23"/>
      <c r="V411" s="43">
        <v>53509</v>
      </c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23"/>
      <c r="AQ411" s="23"/>
      <c r="AR411" s="57"/>
      <c r="AS411" s="58"/>
      <c r="AT411" s="58"/>
      <c r="AU411" s="58"/>
      <c r="AV411" s="58"/>
      <c r="AW411" s="58"/>
      <c r="AX411" s="58"/>
      <c r="AY411" s="58"/>
      <c r="AZ411" s="58"/>
      <c r="BA411" s="58"/>
      <c r="BB411" s="58"/>
      <c r="BC411" s="58"/>
      <c r="BD411" s="58"/>
      <c r="BE411" s="58"/>
      <c r="BF411" s="58"/>
      <c r="BG411" s="58"/>
      <c r="BH411" s="58"/>
      <c r="BI411" s="58"/>
      <c r="BJ411" s="58"/>
      <c r="BK411" s="58"/>
      <c r="BM411" s="57"/>
      <c r="BN411" s="58"/>
      <c r="BO411" s="58"/>
      <c r="BP411" s="58"/>
      <c r="BQ411" s="58"/>
      <c r="BR411" s="58"/>
      <c r="BS411" s="58"/>
      <c r="BT411" s="58"/>
      <c r="BU411" s="58"/>
      <c r="BV411" s="58"/>
      <c r="BW411" s="58"/>
      <c r="BX411" s="58"/>
      <c r="BY411" s="58"/>
      <c r="BZ411" s="58"/>
      <c r="CA411" s="58"/>
      <c r="CB411" s="58"/>
      <c r="CC411" s="58"/>
      <c r="CD411" s="58"/>
      <c r="CE411" s="58"/>
      <c r="CF411" s="58"/>
    </row>
    <row r="412" spans="1:84" s="59" customFormat="1" ht="15.75" hidden="1" x14ac:dyDescent="0.25">
      <c r="A412" s="43">
        <v>53540</v>
      </c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23"/>
      <c r="V412" s="43">
        <v>53540</v>
      </c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23"/>
      <c r="AQ412" s="23"/>
      <c r="AR412" s="57"/>
      <c r="AS412" s="58"/>
      <c r="AT412" s="58"/>
      <c r="AU412" s="58"/>
      <c r="AV412" s="58"/>
      <c r="AW412" s="58"/>
      <c r="AX412" s="58"/>
      <c r="AY412" s="58"/>
      <c r="AZ412" s="58"/>
      <c r="BA412" s="58"/>
      <c r="BB412" s="58"/>
      <c r="BC412" s="58"/>
      <c r="BD412" s="58"/>
      <c r="BE412" s="58"/>
      <c r="BF412" s="58"/>
      <c r="BG412" s="58"/>
      <c r="BH412" s="58"/>
      <c r="BI412" s="58"/>
      <c r="BJ412" s="58"/>
      <c r="BK412" s="58"/>
      <c r="BM412" s="57"/>
      <c r="BN412" s="58"/>
      <c r="BO412" s="58"/>
      <c r="BP412" s="58"/>
      <c r="BQ412" s="58"/>
      <c r="BR412" s="58"/>
      <c r="BS412" s="58"/>
      <c r="BT412" s="58"/>
      <c r="BU412" s="58"/>
      <c r="BV412" s="58"/>
      <c r="BW412" s="58"/>
      <c r="BX412" s="58"/>
      <c r="BY412" s="58"/>
      <c r="BZ412" s="58"/>
      <c r="CA412" s="58"/>
      <c r="CB412" s="58"/>
      <c r="CC412" s="58"/>
      <c r="CD412" s="58"/>
      <c r="CE412" s="58"/>
      <c r="CF412" s="58"/>
    </row>
    <row r="413" spans="1:84" s="59" customFormat="1" ht="15.75" hidden="1" x14ac:dyDescent="0.25">
      <c r="A413" s="43">
        <v>53571</v>
      </c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23"/>
      <c r="V413" s="43">
        <v>53571</v>
      </c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23"/>
      <c r="AQ413" s="23"/>
      <c r="AR413" s="57"/>
      <c r="AS413" s="58"/>
      <c r="AT413" s="58"/>
      <c r="AU413" s="58"/>
      <c r="AV413" s="58"/>
      <c r="AW413" s="58"/>
      <c r="AX413" s="58"/>
      <c r="AY413" s="58"/>
      <c r="AZ413" s="58"/>
      <c r="BA413" s="58"/>
      <c r="BB413" s="58"/>
      <c r="BC413" s="58"/>
      <c r="BD413" s="58"/>
      <c r="BE413" s="58"/>
      <c r="BF413" s="58"/>
      <c r="BG413" s="58"/>
      <c r="BH413" s="58"/>
      <c r="BI413" s="58"/>
      <c r="BJ413" s="58"/>
      <c r="BK413" s="58"/>
      <c r="BM413" s="57"/>
      <c r="BN413" s="58"/>
      <c r="BO413" s="58"/>
      <c r="BP413" s="58"/>
      <c r="BQ413" s="58"/>
      <c r="BR413" s="58"/>
      <c r="BS413" s="58"/>
      <c r="BT413" s="58"/>
      <c r="BU413" s="58"/>
      <c r="BV413" s="58"/>
      <c r="BW413" s="58"/>
      <c r="BX413" s="58"/>
      <c r="BY413" s="58"/>
      <c r="BZ413" s="58"/>
      <c r="CA413" s="58"/>
      <c r="CB413" s="58"/>
      <c r="CC413" s="58"/>
      <c r="CD413" s="58"/>
      <c r="CE413" s="58"/>
      <c r="CF413" s="58"/>
    </row>
    <row r="414" spans="1:84" s="59" customFormat="1" ht="15.75" hidden="1" x14ac:dyDescent="0.25">
      <c r="A414" s="43">
        <v>53601</v>
      </c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23"/>
      <c r="V414" s="43">
        <v>53601</v>
      </c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23"/>
      <c r="AQ414" s="23"/>
      <c r="AR414" s="57"/>
      <c r="AS414" s="58"/>
      <c r="AT414" s="58"/>
      <c r="AU414" s="58"/>
      <c r="AV414" s="58"/>
      <c r="AW414" s="58"/>
      <c r="AX414" s="58"/>
      <c r="AY414" s="58"/>
      <c r="AZ414" s="58"/>
      <c r="BA414" s="58"/>
      <c r="BB414" s="58"/>
      <c r="BC414" s="58"/>
      <c r="BD414" s="58"/>
      <c r="BE414" s="58"/>
      <c r="BF414" s="58"/>
      <c r="BG414" s="58"/>
      <c r="BH414" s="58"/>
      <c r="BI414" s="58"/>
      <c r="BJ414" s="58"/>
      <c r="BK414" s="58"/>
      <c r="BM414" s="57"/>
      <c r="BN414" s="58"/>
      <c r="BO414" s="58"/>
      <c r="BP414" s="58"/>
      <c r="BQ414" s="58"/>
      <c r="BR414" s="58"/>
      <c r="BS414" s="58"/>
      <c r="BT414" s="58"/>
      <c r="BU414" s="58"/>
      <c r="BV414" s="58"/>
      <c r="BW414" s="58"/>
      <c r="BX414" s="58"/>
      <c r="BY414" s="58"/>
      <c r="BZ414" s="58"/>
      <c r="CA414" s="58"/>
      <c r="CB414" s="58"/>
      <c r="CC414" s="58"/>
      <c r="CD414" s="58"/>
      <c r="CE414" s="58"/>
      <c r="CF414" s="58"/>
    </row>
    <row r="415" spans="1:84" s="59" customFormat="1" ht="15.75" hidden="1" x14ac:dyDescent="0.25">
      <c r="A415" s="43">
        <v>53632</v>
      </c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23"/>
      <c r="V415" s="43">
        <v>53632</v>
      </c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23"/>
      <c r="AQ415" s="23"/>
      <c r="AR415" s="57"/>
      <c r="AS415" s="58"/>
      <c r="AT415" s="58"/>
      <c r="AU415" s="58"/>
      <c r="AV415" s="58"/>
      <c r="AW415" s="58"/>
      <c r="AX415" s="58"/>
      <c r="AY415" s="58"/>
      <c r="AZ415" s="58"/>
      <c r="BA415" s="58"/>
      <c r="BB415" s="58"/>
      <c r="BC415" s="58"/>
      <c r="BD415" s="58"/>
      <c r="BE415" s="58"/>
      <c r="BF415" s="58"/>
      <c r="BG415" s="58"/>
      <c r="BH415" s="58"/>
      <c r="BI415" s="58"/>
      <c r="BJ415" s="58"/>
      <c r="BK415" s="58"/>
      <c r="BM415" s="57"/>
      <c r="BN415" s="58"/>
      <c r="BO415" s="58"/>
      <c r="BP415" s="58"/>
      <c r="BQ415" s="58"/>
      <c r="BR415" s="58"/>
      <c r="BS415" s="58"/>
      <c r="BT415" s="58"/>
      <c r="BU415" s="58"/>
      <c r="BV415" s="58"/>
      <c r="BW415" s="58"/>
      <c r="BX415" s="58"/>
      <c r="BY415" s="58"/>
      <c r="BZ415" s="58"/>
      <c r="CA415" s="58"/>
      <c r="CB415" s="58"/>
      <c r="CC415" s="58"/>
      <c r="CD415" s="58"/>
      <c r="CE415" s="58"/>
      <c r="CF415" s="58"/>
    </row>
    <row r="416" spans="1:84" s="59" customFormat="1" ht="15.75" hidden="1" x14ac:dyDescent="0.25">
      <c r="A416" s="44">
        <v>53662</v>
      </c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23"/>
      <c r="V416" s="44">
        <v>53662</v>
      </c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23"/>
      <c r="AQ416" s="23"/>
      <c r="AR416" s="57"/>
      <c r="AS416" s="58"/>
      <c r="AT416" s="58"/>
      <c r="AU416" s="58"/>
      <c r="AV416" s="58"/>
      <c r="AW416" s="58"/>
      <c r="AX416" s="58"/>
      <c r="AY416" s="58"/>
      <c r="AZ416" s="58"/>
      <c r="BA416" s="58"/>
      <c r="BB416" s="58"/>
      <c r="BC416" s="58"/>
      <c r="BD416" s="58"/>
      <c r="BE416" s="58"/>
      <c r="BF416" s="58"/>
      <c r="BG416" s="58"/>
      <c r="BH416" s="58"/>
      <c r="BI416" s="58"/>
      <c r="BJ416" s="58"/>
      <c r="BK416" s="58"/>
      <c r="BM416" s="57"/>
      <c r="BN416" s="58"/>
      <c r="BO416" s="58"/>
      <c r="BP416" s="58"/>
      <c r="BQ416" s="58"/>
      <c r="BR416" s="58"/>
      <c r="BS416" s="58"/>
      <c r="BT416" s="58"/>
      <c r="BU416" s="58"/>
      <c r="BV416" s="58"/>
      <c r="BW416" s="58"/>
      <c r="BX416" s="58"/>
      <c r="BY416" s="58"/>
      <c r="BZ416" s="58"/>
      <c r="CA416" s="58"/>
      <c r="CB416" s="58"/>
      <c r="CC416" s="58"/>
      <c r="CD416" s="58"/>
      <c r="CE416" s="58"/>
      <c r="CF416" s="58"/>
    </row>
    <row r="417" spans="1:84" s="59" customFormat="1" ht="15.75" hidden="1" x14ac:dyDescent="0.25">
      <c r="A417" s="45">
        <v>53693</v>
      </c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23"/>
      <c r="V417" s="45">
        <v>53693</v>
      </c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23"/>
      <c r="AQ417" s="23"/>
      <c r="AR417" s="57"/>
      <c r="AS417" s="58"/>
      <c r="AT417" s="58"/>
      <c r="AU417" s="58"/>
      <c r="AV417" s="58"/>
      <c r="AW417" s="58"/>
      <c r="AX417" s="58"/>
      <c r="AY417" s="58"/>
      <c r="AZ417" s="58"/>
      <c r="BA417" s="58"/>
      <c r="BB417" s="58"/>
      <c r="BC417" s="58"/>
      <c r="BD417" s="58"/>
      <c r="BE417" s="58"/>
      <c r="BF417" s="58"/>
      <c r="BG417" s="58"/>
      <c r="BH417" s="58"/>
      <c r="BI417" s="58"/>
      <c r="BJ417" s="58"/>
      <c r="BK417" s="58"/>
      <c r="BM417" s="57"/>
      <c r="BN417" s="58"/>
      <c r="BO417" s="58"/>
      <c r="BP417" s="58"/>
      <c r="BQ417" s="58"/>
      <c r="BR417" s="58"/>
      <c r="BS417" s="58"/>
      <c r="BT417" s="58"/>
      <c r="BU417" s="58"/>
      <c r="BV417" s="58"/>
      <c r="BW417" s="58"/>
      <c r="BX417" s="58"/>
      <c r="BY417" s="58"/>
      <c r="BZ417" s="58"/>
      <c r="CA417" s="58"/>
      <c r="CB417" s="58"/>
      <c r="CC417" s="58"/>
      <c r="CD417" s="58"/>
      <c r="CE417" s="58"/>
      <c r="CF417" s="58"/>
    </row>
    <row r="418" spans="1:84" s="59" customFormat="1" ht="15.75" hidden="1" x14ac:dyDescent="0.25">
      <c r="A418" s="40">
        <v>53724</v>
      </c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3"/>
      <c r="V418" s="40">
        <v>53724</v>
      </c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3"/>
      <c r="AQ418" s="23"/>
      <c r="AR418" s="57"/>
      <c r="AS418" s="58"/>
      <c r="AT418" s="58"/>
      <c r="AU418" s="58"/>
      <c r="AV418" s="58"/>
      <c r="AW418" s="58"/>
      <c r="AX418" s="58"/>
      <c r="AY418" s="58"/>
      <c r="AZ418" s="58"/>
      <c r="BA418" s="58"/>
      <c r="BB418" s="58"/>
      <c r="BC418" s="58"/>
      <c r="BD418" s="58"/>
      <c r="BE418" s="58"/>
      <c r="BF418" s="58"/>
      <c r="BG418" s="58"/>
      <c r="BH418" s="58"/>
      <c r="BI418" s="58"/>
      <c r="BJ418" s="58"/>
      <c r="BK418" s="58"/>
      <c r="BM418" s="57"/>
      <c r="BN418" s="58"/>
      <c r="BO418" s="58"/>
      <c r="BP418" s="58"/>
      <c r="BQ418" s="58"/>
      <c r="BR418" s="58"/>
      <c r="BS418" s="58"/>
      <c r="BT418" s="58"/>
      <c r="BU418" s="58"/>
      <c r="BV418" s="58"/>
      <c r="BW418" s="58"/>
      <c r="BX418" s="58"/>
      <c r="BY418" s="58"/>
      <c r="BZ418" s="58"/>
      <c r="CA418" s="58"/>
      <c r="CB418" s="58"/>
      <c r="CC418" s="58"/>
      <c r="CD418" s="58"/>
      <c r="CE418" s="58"/>
      <c r="CF418" s="58"/>
    </row>
    <row r="419" spans="1:84" s="59" customFormat="1" ht="15.75" hidden="1" x14ac:dyDescent="0.25">
      <c r="A419" s="40">
        <v>53752</v>
      </c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3"/>
      <c r="V419" s="40">
        <v>53752</v>
      </c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3"/>
      <c r="AQ419" s="23"/>
      <c r="AR419" s="57"/>
      <c r="AS419" s="58"/>
      <c r="AT419" s="58"/>
      <c r="AU419" s="58"/>
      <c r="AV419" s="58"/>
      <c r="AW419" s="58"/>
      <c r="AX419" s="58"/>
      <c r="AY419" s="58"/>
      <c r="AZ419" s="58"/>
      <c r="BA419" s="58"/>
      <c r="BB419" s="58"/>
      <c r="BC419" s="58"/>
      <c r="BD419" s="58"/>
      <c r="BE419" s="58"/>
      <c r="BF419" s="58"/>
      <c r="BG419" s="58"/>
      <c r="BH419" s="58"/>
      <c r="BI419" s="58"/>
      <c r="BJ419" s="58"/>
      <c r="BK419" s="58"/>
      <c r="BM419" s="57"/>
      <c r="BN419" s="58"/>
      <c r="BO419" s="58"/>
      <c r="BP419" s="58"/>
      <c r="BQ419" s="58"/>
      <c r="BR419" s="58"/>
      <c r="BS419" s="58"/>
      <c r="BT419" s="58"/>
      <c r="BU419" s="58"/>
      <c r="BV419" s="58"/>
      <c r="BW419" s="58"/>
      <c r="BX419" s="58"/>
      <c r="BY419" s="58"/>
      <c r="BZ419" s="58"/>
      <c r="CA419" s="58"/>
      <c r="CB419" s="58"/>
      <c r="CC419" s="58"/>
      <c r="CD419" s="58"/>
      <c r="CE419" s="58"/>
      <c r="CF419" s="58"/>
    </row>
    <row r="420" spans="1:84" s="59" customFormat="1" ht="15.75" hidden="1" x14ac:dyDescent="0.25">
      <c r="A420" s="40">
        <v>53783</v>
      </c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3"/>
      <c r="V420" s="40">
        <v>53783</v>
      </c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3"/>
      <c r="AQ420" s="23"/>
      <c r="AR420" s="57"/>
      <c r="AS420" s="58"/>
      <c r="AT420" s="58"/>
      <c r="AU420" s="58"/>
      <c r="AV420" s="58"/>
      <c r="AW420" s="58"/>
      <c r="AX420" s="58"/>
      <c r="AY420" s="58"/>
      <c r="AZ420" s="58"/>
      <c r="BA420" s="58"/>
      <c r="BB420" s="58"/>
      <c r="BC420" s="58"/>
      <c r="BD420" s="58"/>
      <c r="BE420" s="58"/>
      <c r="BF420" s="58"/>
      <c r="BG420" s="58"/>
      <c r="BH420" s="58"/>
      <c r="BI420" s="58"/>
      <c r="BJ420" s="58"/>
      <c r="BK420" s="58"/>
      <c r="BM420" s="57"/>
      <c r="BN420" s="58"/>
      <c r="BO420" s="58"/>
      <c r="BP420" s="58"/>
      <c r="BQ420" s="58"/>
      <c r="BR420" s="58"/>
      <c r="BS420" s="58"/>
      <c r="BT420" s="58"/>
      <c r="BU420" s="58"/>
      <c r="BV420" s="58"/>
      <c r="BW420" s="58"/>
      <c r="BX420" s="58"/>
      <c r="BY420" s="58"/>
      <c r="BZ420" s="58"/>
      <c r="CA420" s="58"/>
      <c r="CB420" s="58"/>
      <c r="CC420" s="58"/>
      <c r="CD420" s="58"/>
      <c r="CE420" s="58"/>
      <c r="CF420" s="58"/>
    </row>
    <row r="421" spans="1:84" s="59" customFormat="1" ht="15.75" hidden="1" x14ac:dyDescent="0.25">
      <c r="A421" s="40">
        <v>53813</v>
      </c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3"/>
      <c r="V421" s="40">
        <v>53813</v>
      </c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3"/>
      <c r="AQ421" s="23"/>
      <c r="AR421" s="57"/>
      <c r="AS421" s="58"/>
      <c r="AT421" s="58"/>
      <c r="AU421" s="58"/>
      <c r="AV421" s="58"/>
      <c r="AW421" s="58"/>
      <c r="AX421" s="58"/>
      <c r="AY421" s="58"/>
      <c r="AZ421" s="58"/>
      <c r="BA421" s="58"/>
      <c r="BB421" s="58"/>
      <c r="BC421" s="58"/>
      <c r="BD421" s="58"/>
      <c r="BE421" s="58"/>
      <c r="BF421" s="58"/>
      <c r="BG421" s="58"/>
      <c r="BH421" s="58"/>
      <c r="BI421" s="58"/>
      <c r="BJ421" s="58"/>
      <c r="BK421" s="58"/>
      <c r="BM421" s="57"/>
      <c r="BN421" s="58"/>
      <c r="BO421" s="58"/>
      <c r="BP421" s="58"/>
      <c r="BQ421" s="58"/>
      <c r="BR421" s="58"/>
      <c r="BS421" s="58"/>
      <c r="BT421" s="58"/>
      <c r="BU421" s="58"/>
      <c r="BV421" s="58"/>
      <c r="BW421" s="58"/>
      <c r="BX421" s="58"/>
      <c r="BY421" s="58"/>
      <c r="BZ421" s="58"/>
      <c r="CA421" s="58"/>
      <c r="CB421" s="58"/>
      <c r="CC421" s="58"/>
      <c r="CD421" s="58"/>
      <c r="CE421" s="58"/>
      <c r="CF421" s="58"/>
    </row>
    <row r="422" spans="1:84" s="59" customFormat="1" ht="15.75" hidden="1" x14ac:dyDescent="0.25">
      <c r="A422" s="40">
        <v>53844</v>
      </c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3"/>
      <c r="V422" s="40">
        <v>53844</v>
      </c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3"/>
      <c r="AQ422" s="23"/>
      <c r="AR422" s="57"/>
      <c r="AS422" s="58"/>
      <c r="AT422" s="58"/>
      <c r="AU422" s="58"/>
      <c r="AV422" s="58"/>
      <c r="AW422" s="58"/>
      <c r="AX422" s="58"/>
      <c r="AY422" s="58"/>
      <c r="AZ422" s="58"/>
      <c r="BA422" s="58"/>
      <c r="BB422" s="58"/>
      <c r="BC422" s="58"/>
      <c r="BD422" s="58"/>
      <c r="BE422" s="58"/>
      <c r="BF422" s="58"/>
      <c r="BG422" s="58"/>
      <c r="BH422" s="58"/>
      <c r="BI422" s="58"/>
      <c r="BJ422" s="58"/>
      <c r="BK422" s="58"/>
      <c r="BM422" s="57"/>
      <c r="BN422" s="58"/>
      <c r="BO422" s="58"/>
      <c r="BP422" s="58"/>
      <c r="BQ422" s="58"/>
      <c r="BR422" s="58"/>
      <c r="BS422" s="58"/>
      <c r="BT422" s="58"/>
      <c r="BU422" s="58"/>
      <c r="BV422" s="58"/>
      <c r="BW422" s="58"/>
      <c r="BX422" s="58"/>
      <c r="BY422" s="58"/>
      <c r="BZ422" s="58"/>
      <c r="CA422" s="58"/>
      <c r="CB422" s="58"/>
      <c r="CC422" s="58"/>
      <c r="CD422" s="58"/>
      <c r="CE422" s="58"/>
      <c r="CF422" s="58"/>
    </row>
    <row r="423" spans="1:84" s="59" customFormat="1" ht="15.75" hidden="1" x14ac:dyDescent="0.25">
      <c r="A423" s="40">
        <v>53874</v>
      </c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3"/>
      <c r="V423" s="40">
        <v>53874</v>
      </c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3"/>
      <c r="AQ423" s="23"/>
      <c r="AR423" s="57"/>
      <c r="AS423" s="58"/>
      <c r="AT423" s="58"/>
      <c r="AU423" s="58"/>
      <c r="AV423" s="58"/>
      <c r="AW423" s="58"/>
      <c r="AX423" s="58"/>
      <c r="AY423" s="58"/>
      <c r="AZ423" s="58"/>
      <c r="BA423" s="58"/>
      <c r="BB423" s="58"/>
      <c r="BC423" s="58"/>
      <c r="BD423" s="58"/>
      <c r="BE423" s="58"/>
      <c r="BF423" s="58"/>
      <c r="BG423" s="58"/>
      <c r="BH423" s="58"/>
      <c r="BI423" s="58"/>
      <c r="BJ423" s="58"/>
      <c r="BK423" s="58"/>
      <c r="BM423" s="57"/>
      <c r="BN423" s="58"/>
      <c r="BO423" s="58"/>
      <c r="BP423" s="58"/>
      <c r="BQ423" s="58"/>
      <c r="BR423" s="58"/>
      <c r="BS423" s="58"/>
      <c r="BT423" s="58"/>
      <c r="BU423" s="58"/>
      <c r="BV423" s="58"/>
      <c r="BW423" s="58"/>
      <c r="BX423" s="58"/>
      <c r="BY423" s="58"/>
      <c r="BZ423" s="58"/>
      <c r="CA423" s="58"/>
      <c r="CB423" s="58"/>
      <c r="CC423" s="58"/>
      <c r="CD423" s="58"/>
      <c r="CE423" s="58"/>
      <c r="CF423" s="58"/>
    </row>
    <row r="424" spans="1:84" s="59" customFormat="1" ht="15.75" hidden="1" x14ac:dyDescent="0.25">
      <c r="A424" s="40">
        <v>53905</v>
      </c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3"/>
      <c r="V424" s="40">
        <v>53905</v>
      </c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3"/>
      <c r="AQ424" s="23"/>
      <c r="AR424" s="57"/>
      <c r="AS424" s="58"/>
      <c r="AT424" s="58"/>
      <c r="AU424" s="58"/>
      <c r="AV424" s="58"/>
      <c r="AW424" s="58"/>
      <c r="AX424" s="58"/>
      <c r="AY424" s="58"/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M424" s="57"/>
      <c r="BN424" s="58"/>
      <c r="BO424" s="58"/>
      <c r="BP424" s="58"/>
      <c r="BQ424" s="58"/>
      <c r="BR424" s="58"/>
      <c r="BS424" s="58"/>
      <c r="BT424" s="58"/>
      <c r="BU424" s="58"/>
      <c r="BV424" s="58"/>
      <c r="BW424" s="58"/>
      <c r="BX424" s="58"/>
      <c r="BY424" s="58"/>
      <c r="BZ424" s="58"/>
      <c r="CA424" s="58"/>
      <c r="CB424" s="58"/>
      <c r="CC424" s="58"/>
      <c r="CD424" s="58"/>
      <c r="CE424" s="58"/>
      <c r="CF424" s="58"/>
    </row>
    <row r="425" spans="1:84" s="59" customFormat="1" ht="15.75" hidden="1" x14ac:dyDescent="0.25">
      <c r="A425" s="40">
        <v>53936</v>
      </c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3"/>
      <c r="V425" s="40">
        <v>53936</v>
      </c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3"/>
      <c r="AQ425" s="23"/>
      <c r="AR425" s="57"/>
      <c r="AS425" s="58"/>
      <c r="AT425" s="58"/>
      <c r="AU425" s="58"/>
      <c r="AV425" s="58"/>
      <c r="AW425" s="58"/>
      <c r="AX425" s="58"/>
      <c r="AY425" s="58"/>
      <c r="AZ425" s="58"/>
      <c r="BA425" s="58"/>
      <c r="BB425" s="58"/>
      <c r="BC425" s="58"/>
      <c r="BD425" s="58"/>
      <c r="BE425" s="58"/>
      <c r="BF425" s="58"/>
      <c r="BG425" s="58"/>
      <c r="BH425" s="58"/>
      <c r="BI425" s="58"/>
      <c r="BJ425" s="58"/>
      <c r="BK425" s="58"/>
      <c r="BM425" s="57"/>
      <c r="BN425" s="58"/>
      <c r="BO425" s="58"/>
      <c r="BP425" s="58"/>
      <c r="BQ425" s="58"/>
      <c r="BR425" s="58"/>
      <c r="BS425" s="58"/>
      <c r="BT425" s="58"/>
      <c r="BU425" s="58"/>
      <c r="BV425" s="58"/>
      <c r="BW425" s="58"/>
      <c r="BX425" s="58"/>
      <c r="BY425" s="58"/>
      <c r="BZ425" s="58"/>
      <c r="CA425" s="58"/>
      <c r="CB425" s="58"/>
      <c r="CC425" s="58"/>
      <c r="CD425" s="58"/>
      <c r="CE425" s="58"/>
      <c r="CF425" s="58"/>
    </row>
    <row r="426" spans="1:84" s="59" customFormat="1" ht="15.75" hidden="1" x14ac:dyDescent="0.25">
      <c r="A426" s="40">
        <v>53966</v>
      </c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3"/>
      <c r="V426" s="40">
        <v>53966</v>
      </c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3"/>
      <c r="AQ426" s="23"/>
      <c r="AR426" s="57"/>
      <c r="AS426" s="58"/>
      <c r="AT426" s="58"/>
      <c r="AU426" s="58"/>
      <c r="AV426" s="58"/>
      <c r="AW426" s="58"/>
      <c r="AX426" s="58"/>
      <c r="AY426" s="58"/>
      <c r="AZ426" s="58"/>
      <c r="BA426" s="58"/>
      <c r="BB426" s="58"/>
      <c r="BC426" s="58"/>
      <c r="BD426" s="58"/>
      <c r="BE426" s="58"/>
      <c r="BF426" s="58"/>
      <c r="BG426" s="58"/>
      <c r="BH426" s="58"/>
      <c r="BI426" s="58"/>
      <c r="BJ426" s="58"/>
      <c r="BK426" s="58"/>
      <c r="BM426" s="57"/>
      <c r="BN426" s="58"/>
      <c r="BO426" s="58"/>
      <c r="BP426" s="58"/>
      <c r="BQ426" s="58"/>
      <c r="BR426" s="58"/>
      <c r="BS426" s="58"/>
      <c r="BT426" s="58"/>
      <c r="BU426" s="58"/>
      <c r="BV426" s="58"/>
      <c r="BW426" s="58"/>
      <c r="BX426" s="58"/>
      <c r="BY426" s="58"/>
      <c r="BZ426" s="58"/>
      <c r="CA426" s="58"/>
      <c r="CB426" s="58"/>
      <c r="CC426" s="58"/>
      <c r="CD426" s="58"/>
      <c r="CE426" s="58"/>
      <c r="CF426" s="58"/>
    </row>
    <row r="427" spans="1:84" s="59" customFormat="1" ht="15.75" hidden="1" x14ac:dyDescent="0.25">
      <c r="A427" s="40">
        <v>53997</v>
      </c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3"/>
      <c r="V427" s="40">
        <v>53997</v>
      </c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3"/>
      <c r="AQ427" s="23"/>
      <c r="AR427" s="57"/>
      <c r="AS427" s="58"/>
      <c r="AT427" s="58"/>
      <c r="AU427" s="58"/>
      <c r="AV427" s="58"/>
      <c r="AW427" s="58"/>
      <c r="AX427" s="58"/>
      <c r="AY427" s="58"/>
      <c r="AZ427" s="58"/>
      <c r="BA427" s="58"/>
      <c r="BB427" s="58"/>
      <c r="BC427" s="58"/>
      <c r="BD427" s="58"/>
      <c r="BE427" s="58"/>
      <c r="BF427" s="58"/>
      <c r="BG427" s="58"/>
      <c r="BH427" s="58"/>
      <c r="BI427" s="58"/>
      <c r="BJ427" s="58"/>
      <c r="BK427" s="58"/>
      <c r="BM427" s="57"/>
      <c r="BN427" s="58"/>
      <c r="BO427" s="58"/>
      <c r="BP427" s="58"/>
      <c r="BQ427" s="58"/>
      <c r="BR427" s="58"/>
      <c r="BS427" s="58"/>
      <c r="BT427" s="58"/>
      <c r="BU427" s="58"/>
      <c r="BV427" s="58"/>
      <c r="BW427" s="58"/>
      <c r="BX427" s="58"/>
      <c r="BY427" s="58"/>
      <c r="BZ427" s="58"/>
      <c r="CA427" s="58"/>
      <c r="CB427" s="58"/>
      <c r="CC427" s="58"/>
      <c r="CD427" s="58"/>
      <c r="CE427" s="58"/>
      <c r="CF427" s="58"/>
    </row>
    <row r="428" spans="1:84" s="59" customFormat="1" ht="15.75" hidden="1" x14ac:dyDescent="0.25">
      <c r="A428" s="41">
        <v>54027</v>
      </c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3"/>
      <c r="V428" s="41">
        <v>54027</v>
      </c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3"/>
      <c r="AQ428" s="23"/>
      <c r="AR428" s="57"/>
      <c r="AS428" s="58"/>
      <c r="AT428" s="58"/>
      <c r="AU428" s="58"/>
      <c r="AV428" s="58"/>
      <c r="AW428" s="58"/>
      <c r="AX428" s="58"/>
      <c r="AY428" s="58"/>
      <c r="AZ428" s="58"/>
      <c r="BA428" s="58"/>
      <c r="BB428" s="58"/>
      <c r="BC428" s="58"/>
      <c r="BD428" s="58"/>
      <c r="BE428" s="58"/>
      <c r="BF428" s="58"/>
      <c r="BG428" s="58"/>
      <c r="BH428" s="58"/>
      <c r="BI428" s="58"/>
      <c r="BJ428" s="58"/>
      <c r="BK428" s="58"/>
      <c r="BM428" s="57"/>
      <c r="BN428" s="58"/>
      <c r="BO428" s="58"/>
      <c r="BP428" s="58"/>
      <c r="BQ428" s="58"/>
      <c r="BR428" s="58"/>
      <c r="BS428" s="58"/>
      <c r="BT428" s="58"/>
      <c r="BU428" s="58"/>
      <c r="BV428" s="58"/>
      <c r="BW428" s="58"/>
      <c r="BX428" s="58"/>
      <c r="BY428" s="58"/>
      <c r="BZ428" s="58"/>
      <c r="CA428" s="58"/>
      <c r="CB428" s="58"/>
      <c r="CC428" s="58"/>
      <c r="CD428" s="58"/>
      <c r="CE428" s="58"/>
      <c r="CF428" s="58"/>
    </row>
    <row r="429" spans="1:84" s="59" customFormat="1" ht="15.75" hidden="1" x14ac:dyDescent="0.25">
      <c r="A429" s="42">
        <v>54058</v>
      </c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3"/>
      <c r="V429" s="42">
        <v>54058</v>
      </c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3"/>
      <c r="AQ429" s="23"/>
      <c r="AR429" s="57"/>
      <c r="AS429" s="58"/>
      <c r="AT429" s="58"/>
      <c r="AU429" s="58"/>
      <c r="AV429" s="58"/>
      <c r="AW429" s="58"/>
      <c r="AX429" s="58"/>
      <c r="AY429" s="58"/>
      <c r="AZ429" s="58"/>
      <c r="BA429" s="58"/>
      <c r="BB429" s="58"/>
      <c r="BC429" s="58"/>
      <c r="BD429" s="58"/>
      <c r="BE429" s="58"/>
      <c r="BF429" s="58"/>
      <c r="BG429" s="58"/>
      <c r="BH429" s="58"/>
      <c r="BI429" s="58"/>
      <c r="BJ429" s="58"/>
      <c r="BK429" s="58"/>
      <c r="BM429" s="57"/>
      <c r="BN429" s="58"/>
      <c r="BO429" s="58"/>
      <c r="BP429" s="58"/>
      <c r="BQ429" s="58"/>
      <c r="BR429" s="58"/>
      <c r="BS429" s="58"/>
      <c r="BT429" s="58"/>
      <c r="BU429" s="58"/>
      <c r="BV429" s="58"/>
      <c r="BW429" s="58"/>
      <c r="BX429" s="58"/>
      <c r="BY429" s="58"/>
      <c r="BZ429" s="58"/>
      <c r="CA429" s="58"/>
      <c r="CB429" s="58"/>
      <c r="CC429" s="58"/>
      <c r="CD429" s="58"/>
      <c r="CE429" s="58"/>
      <c r="CF429" s="58"/>
    </row>
    <row r="430" spans="1:84" s="59" customFormat="1" ht="15.75" hidden="1" x14ac:dyDescent="0.25">
      <c r="A430" s="43">
        <v>54089</v>
      </c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23"/>
      <c r="V430" s="43">
        <v>54089</v>
      </c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23"/>
      <c r="AQ430" s="23"/>
      <c r="AR430" s="57"/>
      <c r="AS430" s="58"/>
      <c r="AT430" s="58"/>
      <c r="AU430" s="58"/>
      <c r="AV430" s="58"/>
      <c r="AW430" s="58"/>
      <c r="AX430" s="58"/>
      <c r="AY430" s="58"/>
      <c r="AZ430" s="58"/>
      <c r="BA430" s="58"/>
      <c r="BB430" s="58"/>
      <c r="BC430" s="58"/>
      <c r="BD430" s="58"/>
      <c r="BE430" s="58"/>
      <c r="BF430" s="58"/>
      <c r="BG430" s="58"/>
      <c r="BH430" s="58"/>
      <c r="BI430" s="58"/>
      <c r="BJ430" s="58"/>
      <c r="BK430" s="58"/>
      <c r="BM430" s="57"/>
      <c r="BN430" s="58"/>
      <c r="BO430" s="58"/>
      <c r="BP430" s="58"/>
      <c r="BQ430" s="58"/>
      <c r="BR430" s="58"/>
      <c r="BS430" s="58"/>
      <c r="BT430" s="58"/>
      <c r="BU430" s="58"/>
      <c r="BV430" s="58"/>
      <c r="BW430" s="58"/>
      <c r="BX430" s="58"/>
      <c r="BY430" s="58"/>
      <c r="BZ430" s="58"/>
      <c r="CA430" s="58"/>
      <c r="CB430" s="58"/>
      <c r="CC430" s="58"/>
      <c r="CD430" s="58"/>
      <c r="CE430" s="58"/>
      <c r="CF430" s="58"/>
    </row>
    <row r="431" spans="1:84" s="59" customFormat="1" ht="15.75" hidden="1" x14ac:dyDescent="0.25">
      <c r="A431" s="43">
        <v>54118</v>
      </c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23"/>
      <c r="V431" s="43">
        <v>54118</v>
      </c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23"/>
      <c r="AQ431" s="23"/>
      <c r="AR431" s="57"/>
      <c r="AS431" s="58"/>
      <c r="AT431" s="58"/>
      <c r="AU431" s="58"/>
      <c r="AV431" s="58"/>
      <c r="AW431" s="58"/>
      <c r="AX431" s="58"/>
      <c r="AY431" s="58"/>
      <c r="AZ431" s="58"/>
      <c r="BA431" s="58"/>
      <c r="BB431" s="58"/>
      <c r="BC431" s="58"/>
      <c r="BD431" s="58"/>
      <c r="BE431" s="58"/>
      <c r="BF431" s="58"/>
      <c r="BG431" s="58"/>
      <c r="BH431" s="58"/>
      <c r="BI431" s="58"/>
      <c r="BJ431" s="58"/>
      <c r="BK431" s="58"/>
      <c r="BM431" s="57"/>
      <c r="BN431" s="58"/>
      <c r="BO431" s="58"/>
      <c r="BP431" s="58"/>
      <c r="BQ431" s="58"/>
      <c r="BR431" s="58"/>
      <c r="BS431" s="58"/>
      <c r="BT431" s="58"/>
      <c r="BU431" s="58"/>
      <c r="BV431" s="58"/>
      <c r="BW431" s="58"/>
      <c r="BX431" s="58"/>
      <c r="BY431" s="58"/>
      <c r="BZ431" s="58"/>
      <c r="CA431" s="58"/>
      <c r="CB431" s="58"/>
      <c r="CC431" s="58"/>
      <c r="CD431" s="58"/>
      <c r="CE431" s="58"/>
      <c r="CF431" s="58"/>
    </row>
    <row r="432" spans="1:84" s="59" customFormat="1" ht="15.75" hidden="1" x14ac:dyDescent="0.25">
      <c r="A432" s="43">
        <v>54149</v>
      </c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23"/>
      <c r="V432" s="43">
        <v>54149</v>
      </c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23"/>
      <c r="AQ432" s="23"/>
      <c r="AR432" s="57"/>
      <c r="AS432" s="58"/>
      <c r="AT432" s="58"/>
      <c r="AU432" s="58"/>
      <c r="AV432" s="58"/>
      <c r="AW432" s="58"/>
      <c r="AX432" s="58"/>
      <c r="AY432" s="58"/>
      <c r="AZ432" s="58"/>
      <c r="BA432" s="58"/>
      <c r="BB432" s="58"/>
      <c r="BC432" s="58"/>
      <c r="BD432" s="58"/>
      <c r="BE432" s="58"/>
      <c r="BF432" s="58"/>
      <c r="BG432" s="58"/>
      <c r="BH432" s="58"/>
      <c r="BI432" s="58"/>
      <c r="BJ432" s="58"/>
      <c r="BK432" s="58"/>
      <c r="BM432" s="57"/>
      <c r="BN432" s="58"/>
      <c r="BO432" s="58"/>
      <c r="BP432" s="58"/>
      <c r="BQ432" s="58"/>
      <c r="BR432" s="58"/>
      <c r="BS432" s="58"/>
      <c r="BT432" s="58"/>
      <c r="BU432" s="58"/>
      <c r="BV432" s="58"/>
      <c r="BW432" s="58"/>
      <c r="BX432" s="58"/>
      <c r="BY432" s="58"/>
      <c r="BZ432" s="58"/>
      <c r="CA432" s="58"/>
      <c r="CB432" s="58"/>
      <c r="CC432" s="58"/>
      <c r="CD432" s="58"/>
      <c r="CE432" s="58"/>
      <c r="CF432" s="58"/>
    </row>
    <row r="433" spans="1:84" s="59" customFormat="1" ht="15.75" hidden="1" x14ac:dyDescent="0.25">
      <c r="A433" s="43">
        <v>54179</v>
      </c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23"/>
      <c r="V433" s="43">
        <v>54179</v>
      </c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23"/>
      <c r="AQ433" s="23"/>
      <c r="AR433" s="57"/>
      <c r="AS433" s="58"/>
      <c r="AT433" s="58"/>
      <c r="AU433" s="58"/>
      <c r="AV433" s="58"/>
      <c r="AW433" s="58"/>
      <c r="AX433" s="58"/>
      <c r="AY433" s="58"/>
      <c r="AZ433" s="58"/>
      <c r="BA433" s="58"/>
      <c r="BB433" s="58"/>
      <c r="BC433" s="58"/>
      <c r="BD433" s="58"/>
      <c r="BE433" s="58"/>
      <c r="BF433" s="58"/>
      <c r="BG433" s="58"/>
      <c r="BH433" s="58"/>
      <c r="BI433" s="58"/>
      <c r="BJ433" s="58"/>
      <c r="BK433" s="58"/>
      <c r="BM433" s="57"/>
      <c r="BN433" s="58"/>
      <c r="BO433" s="58"/>
      <c r="BP433" s="58"/>
      <c r="BQ433" s="58"/>
      <c r="BR433" s="58"/>
      <c r="BS433" s="58"/>
      <c r="BT433" s="58"/>
      <c r="BU433" s="58"/>
      <c r="BV433" s="58"/>
      <c r="BW433" s="58"/>
      <c r="BX433" s="58"/>
      <c r="BY433" s="58"/>
      <c r="BZ433" s="58"/>
      <c r="CA433" s="58"/>
      <c r="CB433" s="58"/>
      <c r="CC433" s="58"/>
      <c r="CD433" s="58"/>
      <c r="CE433" s="58"/>
      <c r="CF433" s="58"/>
    </row>
    <row r="434" spans="1:84" s="59" customFormat="1" ht="15.75" hidden="1" x14ac:dyDescent="0.25">
      <c r="A434" s="43">
        <v>54210</v>
      </c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23"/>
      <c r="V434" s="43">
        <v>54210</v>
      </c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23"/>
      <c r="AQ434" s="23"/>
      <c r="AR434" s="57"/>
      <c r="AS434" s="58"/>
      <c r="AT434" s="58"/>
      <c r="AU434" s="58"/>
      <c r="AV434" s="58"/>
      <c r="AW434" s="58"/>
      <c r="AX434" s="58"/>
      <c r="AY434" s="58"/>
      <c r="AZ434" s="58"/>
      <c r="BA434" s="58"/>
      <c r="BB434" s="58"/>
      <c r="BC434" s="58"/>
      <c r="BD434" s="58"/>
      <c r="BE434" s="58"/>
      <c r="BF434" s="58"/>
      <c r="BG434" s="58"/>
      <c r="BH434" s="58"/>
      <c r="BI434" s="58"/>
      <c r="BJ434" s="58"/>
      <c r="BK434" s="58"/>
      <c r="BM434" s="57"/>
      <c r="BN434" s="58"/>
      <c r="BO434" s="58"/>
      <c r="BP434" s="58"/>
      <c r="BQ434" s="58"/>
      <c r="BR434" s="58"/>
      <c r="BS434" s="58"/>
      <c r="BT434" s="58"/>
      <c r="BU434" s="58"/>
      <c r="BV434" s="58"/>
      <c r="BW434" s="58"/>
      <c r="BX434" s="58"/>
      <c r="BY434" s="58"/>
      <c r="BZ434" s="58"/>
      <c r="CA434" s="58"/>
      <c r="CB434" s="58"/>
      <c r="CC434" s="58"/>
      <c r="CD434" s="58"/>
      <c r="CE434" s="58"/>
      <c r="CF434" s="58"/>
    </row>
    <row r="435" spans="1:84" s="59" customFormat="1" ht="15.75" hidden="1" x14ac:dyDescent="0.25">
      <c r="A435" s="43">
        <v>54240</v>
      </c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23"/>
      <c r="V435" s="43">
        <v>54240</v>
      </c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23"/>
      <c r="AQ435" s="23"/>
      <c r="AR435" s="57"/>
      <c r="AS435" s="58"/>
      <c r="AT435" s="58"/>
      <c r="AU435" s="58"/>
      <c r="AV435" s="58"/>
      <c r="AW435" s="58"/>
      <c r="AX435" s="58"/>
      <c r="AY435" s="58"/>
      <c r="AZ435" s="58"/>
      <c r="BA435" s="58"/>
      <c r="BB435" s="58"/>
      <c r="BC435" s="58"/>
      <c r="BD435" s="58"/>
      <c r="BE435" s="58"/>
      <c r="BF435" s="58"/>
      <c r="BG435" s="58"/>
      <c r="BH435" s="58"/>
      <c r="BI435" s="58"/>
      <c r="BJ435" s="58"/>
      <c r="BK435" s="58"/>
      <c r="BM435" s="57"/>
      <c r="BN435" s="58"/>
      <c r="BO435" s="58"/>
      <c r="BP435" s="58"/>
      <c r="BQ435" s="58"/>
      <c r="BR435" s="58"/>
      <c r="BS435" s="58"/>
      <c r="BT435" s="58"/>
      <c r="BU435" s="58"/>
      <c r="BV435" s="58"/>
      <c r="BW435" s="58"/>
      <c r="BX435" s="58"/>
      <c r="BY435" s="58"/>
      <c r="BZ435" s="58"/>
      <c r="CA435" s="58"/>
      <c r="CB435" s="58"/>
      <c r="CC435" s="58"/>
      <c r="CD435" s="58"/>
      <c r="CE435" s="58"/>
      <c r="CF435" s="58"/>
    </row>
    <row r="436" spans="1:84" s="59" customFormat="1" ht="15.75" hidden="1" x14ac:dyDescent="0.25">
      <c r="A436" s="43">
        <v>54271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23"/>
      <c r="V436" s="43">
        <v>54271</v>
      </c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23"/>
      <c r="AQ436" s="23"/>
      <c r="AR436" s="57"/>
      <c r="AS436" s="58"/>
      <c r="AT436" s="58"/>
      <c r="AU436" s="58"/>
      <c r="AV436" s="58"/>
      <c r="AW436" s="58"/>
      <c r="AX436" s="58"/>
      <c r="AY436" s="58"/>
      <c r="AZ436" s="58"/>
      <c r="BA436" s="58"/>
      <c r="BB436" s="58"/>
      <c r="BC436" s="58"/>
      <c r="BD436" s="58"/>
      <c r="BE436" s="58"/>
      <c r="BF436" s="58"/>
      <c r="BG436" s="58"/>
      <c r="BH436" s="58"/>
      <c r="BI436" s="58"/>
      <c r="BJ436" s="58"/>
      <c r="BK436" s="58"/>
      <c r="BM436" s="57"/>
      <c r="BN436" s="58"/>
      <c r="BO436" s="58"/>
      <c r="BP436" s="58"/>
      <c r="BQ436" s="58"/>
      <c r="BR436" s="58"/>
      <c r="BS436" s="58"/>
      <c r="BT436" s="58"/>
      <c r="BU436" s="58"/>
      <c r="BV436" s="58"/>
      <c r="BW436" s="58"/>
      <c r="BX436" s="58"/>
      <c r="BY436" s="58"/>
      <c r="BZ436" s="58"/>
      <c r="CA436" s="58"/>
      <c r="CB436" s="58"/>
      <c r="CC436" s="58"/>
      <c r="CD436" s="58"/>
      <c r="CE436" s="58"/>
      <c r="CF436" s="58"/>
    </row>
    <row r="437" spans="1:84" s="59" customFormat="1" ht="15.75" hidden="1" x14ac:dyDescent="0.25">
      <c r="A437" s="43">
        <v>54302</v>
      </c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23"/>
      <c r="V437" s="43">
        <v>54302</v>
      </c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23"/>
      <c r="AQ437" s="23"/>
      <c r="AR437" s="57"/>
      <c r="AS437" s="58"/>
      <c r="AT437" s="58"/>
      <c r="AU437" s="58"/>
      <c r="AV437" s="58"/>
      <c r="AW437" s="58"/>
      <c r="AX437" s="58"/>
      <c r="AY437" s="58"/>
      <c r="AZ437" s="58"/>
      <c r="BA437" s="58"/>
      <c r="BB437" s="58"/>
      <c r="BC437" s="58"/>
      <c r="BD437" s="58"/>
      <c r="BE437" s="58"/>
      <c r="BF437" s="58"/>
      <c r="BG437" s="58"/>
      <c r="BH437" s="58"/>
      <c r="BI437" s="58"/>
      <c r="BJ437" s="58"/>
      <c r="BK437" s="58"/>
      <c r="BM437" s="57"/>
      <c r="BN437" s="58"/>
      <c r="BO437" s="58"/>
      <c r="BP437" s="58"/>
      <c r="BQ437" s="58"/>
      <c r="BR437" s="58"/>
      <c r="BS437" s="58"/>
      <c r="BT437" s="58"/>
      <c r="BU437" s="58"/>
      <c r="BV437" s="58"/>
      <c r="BW437" s="58"/>
      <c r="BX437" s="58"/>
      <c r="BY437" s="58"/>
      <c r="BZ437" s="58"/>
      <c r="CA437" s="58"/>
      <c r="CB437" s="58"/>
      <c r="CC437" s="58"/>
      <c r="CD437" s="58"/>
      <c r="CE437" s="58"/>
      <c r="CF437" s="58"/>
    </row>
    <row r="438" spans="1:84" s="59" customFormat="1" ht="15.75" hidden="1" x14ac:dyDescent="0.25">
      <c r="A438" s="43">
        <v>54332</v>
      </c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23"/>
      <c r="V438" s="43">
        <v>54332</v>
      </c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23"/>
      <c r="AQ438" s="23"/>
      <c r="AR438" s="57"/>
      <c r="AS438" s="58"/>
      <c r="AT438" s="58"/>
      <c r="AU438" s="58"/>
      <c r="AV438" s="58"/>
      <c r="AW438" s="58"/>
      <c r="AX438" s="58"/>
      <c r="AY438" s="58"/>
      <c r="AZ438" s="58"/>
      <c r="BA438" s="58"/>
      <c r="BB438" s="58"/>
      <c r="BC438" s="58"/>
      <c r="BD438" s="58"/>
      <c r="BE438" s="58"/>
      <c r="BF438" s="58"/>
      <c r="BG438" s="58"/>
      <c r="BH438" s="58"/>
      <c r="BI438" s="58"/>
      <c r="BJ438" s="58"/>
      <c r="BK438" s="58"/>
      <c r="BM438" s="57"/>
      <c r="BN438" s="58"/>
      <c r="BO438" s="58"/>
      <c r="BP438" s="58"/>
      <c r="BQ438" s="58"/>
      <c r="BR438" s="58"/>
      <c r="BS438" s="58"/>
      <c r="BT438" s="58"/>
      <c r="BU438" s="58"/>
      <c r="BV438" s="58"/>
      <c r="BW438" s="58"/>
      <c r="BX438" s="58"/>
      <c r="BY438" s="58"/>
      <c r="BZ438" s="58"/>
      <c r="CA438" s="58"/>
      <c r="CB438" s="58"/>
      <c r="CC438" s="58"/>
      <c r="CD438" s="58"/>
      <c r="CE438" s="58"/>
      <c r="CF438" s="58"/>
    </row>
    <row r="439" spans="1:84" s="59" customFormat="1" ht="15.75" hidden="1" x14ac:dyDescent="0.25">
      <c r="A439" s="43">
        <v>54363</v>
      </c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23"/>
      <c r="V439" s="43">
        <v>54363</v>
      </c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23"/>
      <c r="AQ439" s="23"/>
      <c r="AR439" s="57"/>
      <c r="AS439" s="58"/>
      <c r="AT439" s="58"/>
      <c r="AU439" s="58"/>
      <c r="AV439" s="58"/>
      <c r="AW439" s="58"/>
      <c r="AX439" s="58"/>
      <c r="AY439" s="58"/>
      <c r="AZ439" s="58"/>
      <c r="BA439" s="58"/>
      <c r="BB439" s="58"/>
      <c r="BC439" s="58"/>
      <c r="BD439" s="58"/>
      <c r="BE439" s="58"/>
      <c r="BF439" s="58"/>
      <c r="BG439" s="58"/>
      <c r="BH439" s="58"/>
      <c r="BI439" s="58"/>
      <c r="BJ439" s="58"/>
      <c r="BK439" s="58"/>
      <c r="BM439" s="57"/>
      <c r="BN439" s="58"/>
      <c r="BO439" s="58"/>
      <c r="BP439" s="58"/>
      <c r="BQ439" s="58"/>
      <c r="BR439" s="58"/>
      <c r="BS439" s="58"/>
      <c r="BT439" s="58"/>
      <c r="BU439" s="58"/>
      <c r="BV439" s="58"/>
      <c r="BW439" s="58"/>
      <c r="BX439" s="58"/>
      <c r="BY439" s="58"/>
      <c r="BZ439" s="58"/>
      <c r="CA439" s="58"/>
      <c r="CB439" s="58"/>
      <c r="CC439" s="58"/>
      <c r="CD439" s="58"/>
      <c r="CE439" s="58"/>
      <c r="CF439" s="58"/>
    </row>
    <row r="440" spans="1:84" s="59" customFormat="1" ht="15.75" hidden="1" x14ac:dyDescent="0.25">
      <c r="A440" s="44">
        <v>54393</v>
      </c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23"/>
      <c r="V440" s="44">
        <v>54393</v>
      </c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23"/>
      <c r="AQ440" s="23"/>
      <c r="AR440" s="57"/>
      <c r="AS440" s="58"/>
      <c r="AT440" s="58"/>
      <c r="AU440" s="58"/>
      <c r="AV440" s="58"/>
      <c r="AW440" s="58"/>
      <c r="AX440" s="58"/>
      <c r="AY440" s="58"/>
      <c r="AZ440" s="58"/>
      <c r="BA440" s="58"/>
      <c r="BB440" s="58"/>
      <c r="BC440" s="58"/>
      <c r="BD440" s="58"/>
      <c r="BE440" s="58"/>
      <c r="BF440" s="58"/>
      <c r="BG440" s="58"/>
      <c r="BH440" s="58"/>
      <c r="BI440" s="58"/>
      <c r="BJ440" s="58"/>
      <c r="BK440" s="58"/>
      <c r="BM440" s="57"/>
      <c r="BN440" s="58"/>
      <c r="BO440" s="58"/>
      <c r="BP440" s="58"/>
      <c r="BQ440" s="58"/>
      <c r="BR440" s="58"/>
      <c r="BS440" s="58"/>
      <c r="BT440" s="58"/>
      <c r="BU440" s="58"/>
      <c r="BV440" s="58"/>
      <c r="BW440" s="58"/>
      <c r="BX440" s="58"/>
      <c r="BY440" s="58"/>
      <c r="BZ440" s="58"/>
      <c r="CA440" s="58"/>
      <c r="CB440" s="58"/>
      <c r="CC440" s="58"/>
      <c r="CD440" s="58"/>
      <c r="CE440" s="58"/>
      <c r="CF440" s="58"/>
    </row>
    <row r="441" spans="1:84" ht="14.25" x14ac:dyDescent="0.2">
      <c r="A441" s="60" t="s">
        <v>5</v>
      </c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V441" s="60" t="s">
        <v>5</v>
      </c>
      <c r="W441" s="60" t="s">
        <v>5</v>
      </c>
      <c r="X441" s="60" t="s">
        <v>5</v>
      </c>
      <c r="Y441" s="60" t="s">
        <v>5</v>
      </c>
      <c r="Z441" s="60" t="s">
        <v>5</v>
      </c>
      <c r="AA441" s="60" t="s">
        <v>5</v>
      </c>
      <c r="AB441" s="60" t="s">
        <v>5</v>
      </c>
      <c r="AC441" s="60" t="s">
        <v>5</v>
      </c>
      <c r="AD441" s="60" t="s">
        <v>5</v>
      </c>
      <c r="AE441" s="60" t="s">
        <v>5</v>
      </c>
      <c r="AF441" s="60" t="s">
        <v>5</v>
      </c>
      <c r="AG441" s="60" t="s">
        <v>5</v>
      </c>
      <c r="AH441" s="60" t="s">
        <v>5</v>
      </c>
      <c r="AI441" s="60" t="s">
        <v>5</v>
      </c>
      <c r="AJ441" s="60" t="s">
        <v>5</v>
      </c>
      <c r="AK441" s="60" t="s">
        <v>5</v>
      </c>
      <c r="AL441" s="60" t="s">
        <v>5</v>
      </c>
      <c r="AM441" s="60" t="s">
        <v>5</v>
      </c>
      <c r="AN441" s="60" t="s">
        <v>5</v>
      </c>
      <c r="AO441" s="60" t="s">
        <v>5</v>
      </c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  <c r="BX441" s="61"/>
      <c r="BY441" s="61"/>
      <c r="BZ441" s="61"/>
      <c r="CA441" s="61"/>
      <c r="CB441" s="61"/>
      <c r="CC441" s="61"/>
      <c r="CD441" s="61"/>
      <c r="CE441" s="61"/>
      <c r="CF441" s="61"/>
    </row>
    <row r="442" spans="1:84" ht="15" x14ac:dyDescent="0.2">
      <c r="A442" s="22" t="s">
        <v>13</v>
      </c>
      <c r="V442" s="22" t="s">
        <v>13</v>
      </c>
    </row>
    <row r="443" spans="1:84" ht="15.75" x14ac:dyDescent="0.2">
      <c r="A443" s="24" t="s">
        <v>32</v>
      </c>
      <c r="V443" s="24" t="s">
        <v>32</v>
      </c>
    </row>
    <row r="449" spans="23:41" x14ac:dyDescent="0.2">
      <c r="W449" s="63"/>
      <c r="X449" s="63"/>
      <c r="Y449" s="63"/>
      <c r="Z449" s="63"/>
      <c r="AA449" s="63"/>
      <c r="AB449" s="63"/>
      <c r="AC449" s="63"/>
      <c r="AD449" s="63"/>
      <c r="AE449" s="63"/>
      <c r="AF449" s="63"/>
      <c r="AG449" s="63"/>
      <c r="AH449" s="63"/>
      <c r="AI449" s="63"/>
      <c r="AJ449" s="63"/>
      <c r="AK449" s="63"/>
      <c r="AL449" s="63"/>
      <c r="AM449" s="63"/>
      <c r="AN449" s="63"/>
      <c r="AO449" s="63"/>
    </row>
    <row r="450" spans="23:41" x14ac:dyDescent="0.2">
      <c r="W450" s="63"/>
      <c r="X450" s="63"/>
      <c r="Y450" s="63"/>
      <c r="Z450" s="63"/>
      <c r="AA450" s="63"/>
      <c r="AB450" s="63"/>
      <c r="AC450" s="63"/>
      <c r="AD450" s="63"/>
      <c r="AE450" s="63"/>
      <c r="AF450" s="63"/>
      <c r="AG450" s="63"/>
      <c r="AH450" s="63"/>
      <c r="AI450" s="63"/>
      <c r="AJ450" s="63"/>
      <c r="AK450" s="63"/>
      <c r="AL450" s="63"/>
      <c r="AM450" s="63"/>
      <c r="AN450" s="63"/>
      <c r="AO450" s="63"/>
    </row>
    <row r="451" spans="23:41" x14ac:dyDescent="0.2"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</row>
  </sheetData>
  <mergeCells count="6">
    <mergeCell ref="AO7:AO8"/>
    <mergeCell ref="S7:S8"/>
    <mergeCell ref="T7:T8"/>
    <mergeCell ref="A7:A8"/>
    <mergeCell ref="V7:V8"/>
    <mergeCell ref="AN7:AN8"/>
  </mergeCells>
  <hyperlinks>
    <hyperlink ref="T1" location="'Índice '!A1" display="Regresar al índice"/>
    <hyperlink ref="AO1" location="'Índice '!A1" display="Regresar al í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 </vt:lpstr>
      <vt:lpstr>C.1</vt:lpstr>
      <vt:lpstr>C.2</vt:lpstr>
      <vt:lpstr>G.1</vt:lpstr>
      <vt:lpstr>C.1!Área_de_impresión</vt:lpstr>
      <vt:lpstr>'Índice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</dc:creator>
  <cp:lastModifiedBy>José Nery Castillo Hernandez</cp:lastModifiedBy>
  <cp:lastPrinted>2019-03-07T17:16:41Z</cp:lastPrinted>
  <dcterms:created xsi:type="dcterms:W3CDTF">2012-01-31T14:51:01Z</dcterms:created>
  <dcterms:modified xsi:type="dcterms:W3CDTF">2022-10-31T20:13:18Z</dcterms:modified>
</cp:coreProperties>
</file>