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97B97828-0653-47CD-AC33-C2E7D8FA9841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0" i="9" l="1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C150" i="9" l="1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<sst xmlns="http://schemas.openxmlformats.org/spreadsheetml/2006/main" count="208" uniqueCount="71">
  <si>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</si>
  <si>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</si>
  <si>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</si>
  <si>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</si>
  <si>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</si>
  <si>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</si>
  <si>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</si>
  <si>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</si>
  <si>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</si>
  <si>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</si>
  <si>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</si>
  <si>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</si>
  <si>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</si>
  <si>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</si>
  <si>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</si>
  <si>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</si>
  <si>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</si>
  <si>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</si>
  <si>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</si>
  <si>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</si>
  <si>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</si>
  <si>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</si>
  <si>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</si>
  <si>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</si>
  <si>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</si>
  <si>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</si>
  <si>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</si>
  <si>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</si>
  <si>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</si>
  <si>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</si>
  <si>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</si>
  <si>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</si>
  <si>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</si>
  <si>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</si>
  <si>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</si>
  <si>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</si>
  <si>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</si>
  <si>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</si>
  <si>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</si>
  <si>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</si>
  <si>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</si>
  <si>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</si>
  <si>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</si>
  <si>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</si>
  <si>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</si>
  <si>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</si>
  <si>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</si>
  <si>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</si>
  <si>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</si>
  <si>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</si>
  <si>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</si>
  <si>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</si>
  <si>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</si>
  <si>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</si>
  <si>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</si>
  <si>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</si>
  <si>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</si>
  <si>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</si>
  <si>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</si>
  <si>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</si>
  <si>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</si>
  <si>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</si>
  <si>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</si>
  <si>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</si>
  <si>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</si>
  <si>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</si>
  <si>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r>
      <t>Índice Mensual de la Actividad Económica (IMAE)</t>
    </r>
    <r>
      <rPr>
        <b/>
        <vertAlign val="superscript"/>
        <sz val="12"/>
        <color rgb="FF1A2D4F"/>
        <rFont val="Century Schoolbook"/>
        <family val="1"/>
      </rPr>
      <t>1/</t>
    </r>
  </si>
  <si>
    <t>Cuadro de la serie agregada del IMAE: índice original.</t>
  </si>
  <si>
    <t>Variación Interanual acumulada</t>
  </si>
  <si>
    <t>ÍNDICE MENSUAL DE LA ACTIVIDAD ECONÓMICA. AÑOS 2013 - 2024</t>
  </si>
  <si>
    <t>Índice mensual, serie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</si>
</sst>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6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  <font>
      <b/>
      <sz val="12"/>
      <color rgb="FF1A2D4F"/>
      <name val="Century Schoolbook"/>
      <family val="1"/>
    </font>
    <font>
      <b/>
      <sz val="11"/>
      <color rgb="FF1A2D4F"/>
      <name val="Century Schoolbook"/>
      <family val="1"/>
    </font>
    <font>
      <b/>
      <sz val="10"/>
      <color rgb="FF1A2D4F"/>
      <name val="Century Schoolbook"/>
      <family val="1"/>
    </font>
    <font>
      <b/>
      <vertAlign val="superscript"/>
      <sz val="12"/>
      <color rgb="FF1A2D4F"/>
      <name val="Century Schoolbook"/>
      <family val="1"/>
    </font>
    <font>
      <sz val="12"/>
      <color rgb="FF1A2D4F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CD3F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91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0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2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1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3" borderId="6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3" borderId="2" xfId="0" applyNumberFormat="1" applyFont="1" applyFill="1" applyBorder="1" applyAlignment="1">
      <alignment horizontal="center" vertical="center"/>
    </xf>
    <xf numFmtId="17" fontId="22" fillId="3" borderId="4" xfId="0" applyNumberFormat="1" applyFont="1" applyFill="1" applyBorder="1" applyAlignment="1">
      <alignment horizontal="center" vertical="center"/>
    </xf>
    <xf numFmtId="17" fontId="22" fillId="3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2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2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7" xfId="0" applyFont="1" applyBorder="1"/>
    <xf numFmtId="0" fontId="28" fillId="0" borderId="0" xfId="0" applyFont="1" applyFill="1" applyBorder="1"/>
    <xf numFmtId="0" fontId="29" fillId="0" borderId="0" xfId="0" applyFont="1" applyAlignment="1">
      <alignment wrapText="1"/>
    </xf>
    <xf numFmtId="165" fontId="18" fillId="0" borderId="0" xfId="0" applyNumberFormat="1" applyFont="1"/>
    <xf numFmtId="0" fontId="16" fillId="0" borderId="7" xfId="0" applyFont="1" applyBorder="1"/>
    <xf numFmtId="0" fontId="17" fillId="0" borderId="7" xfId="0" applyFont="1" applyBorder="1"/>
    <xf numFmtId="3" fontId="30" fillId="5" borderId="18" xfId="16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165" fontId="22" fillId="7" borderId="6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3" fontId="30" fillId="5" borderId="13" xfId="16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/>
    <xf numFmtId="0" fontId="32" fillId="0" borderId="0" xfId="0" applyFont="1" applyFill="1" applyBorder="1"/>
    <xf numFmtId="0" fontId="35" fillId="0" borderId="0" xfId="0" applyFont="1"/>
    <xf numFmtId="3" fontId="30" fillId="5" borderId="20" xfId="16" applyNumberFormat="1" applyFont="1" applyFill="1" applyBorder="1" applyAlignment="1">
      <alignment horizontal="center" vertical="center" wrapText="1"/>
    </xf>
    <xf numFmtId="17" fontId="30" fillId="6" borderId="19" xfId="3" applyNumberFormat="1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11" xfId="5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center" vertical="center" wrapText="1"/>
    </xf>
    <xf numFmtId="3" fontId="30" fillId="5" borderId="15" xfId="16" applyNumberFormat="1" applyFont="1" applyFill="1" applyBorder="1" applyAlignment="1">
      <alignment horizontal="center" vertical="center" wrapText="1"/>
    </xf>
    <xf numFmtId="3" fontId="30" fillId="5" borderId="16" xfId="16" applyNumberFormat="1" applyFont="1" applyFill="1" applyBorder="1" applyAlignment="1">
      <alignment horizontal="center" vertical="center" wrapText="1"/>
    </xf>
    <xf numFmtId="3" fontId="30" fillId="5" borderId="17" xfId="16" applyNumberFormat="1" applyFont="1" applyFill="1" applyBorder="1" applyAlignment="1">
      <alignment horizontal="center" vertical="center" wrapText="1"/>
    </xf>
    <xf numFmtId="3" fontId="30" fillId="5" borderId="7" xfId="16" applyNumberFormat="1" applyFont="1" applyFill="1" applyBorder="1" applyAlignment="1">
      <alignment horizontal="center" vertical="center" wrapText="1"/>
    </xf>
    <xf numFmtId="3" fontId="30" fillId="5" borderId="1" xfId="16" applyNumberFormat="1" applyFont="1" applyFill="1" applyBorder="1" applyAlignment="1">
      <alignment horizontal="center" vertical="center" wrapText="1"/>
    </xf>
    <xf numFmtId="3" fontId="30" fillId="5" borderId="14" xfId="16" applyNumberFormat="1" applyFont="1" applyFill="1" applyBorder="1" applyAlignment="1">
      <alignment horizontal="center" vertical="center" wrapText="1"/>
    </xf>
    <xf numFmtId="3" fontId="30" fillId="5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558ED5"/>
      <color rgb="FF1B20CE"/>
      <color rgb="FF9CD3F4"/>
      <color rgb="FF494949"/>
      <color rgb="FF1A2D4F"/>
      <color rgb="FF9CD390"/>
      <color rgb="FFE5E5E5"/>
      <color rgb="FFBCBCBC"/>
      <color rgb="FF757575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2020 - Octubre 2024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9CD3F4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7"/>
              <c:layout>
                <c:manualLayout>
                  <c:x val="2.0499569197748445E-2"/>
                  <c:y val="2.0166073170135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F-4C62-9EA7-FEFF02AFD111}"/>
                </c:ext>
              </c:extLst>
            </c:dLbl>
            <c:dLbl>
              <c:idx val="59"/>
              <c:layout>
                <c:manualLayout>
                  <c:x val="-1.0178535375385876E-2"/>
                  <c:y val="4.0641515877081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0"/>
              <c:layout>
                <c:manualLayout>
                  <c:x val="2.4887889013873159E-2"/>
                  <c:y val="4.643691853193086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58ED5"/>
                      </a:solidFill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F-4399-92E7-5E9D0D5BBA4D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58ED5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58"/>
                <c:pt idx="0">
                  <c:v>4.2829158732001531</c:v>
                </c:pt>
                <c:pt idx="1">
                  <c:v>3.2866520731946736</c:v>
                </c:pt>
                <c:pt idx="2">
                  <c:v>0.81709044305100065</c:v>
                </c:pt>
                <c:pt idx="3">
                  <c:v>-1.7887306687711373</c:v>
                </c:pt>
                <c:pt idx="4">
                  <c:v>-3.4874273251067081</c:v>
                </c:pt>
                <c:pt idx="5">
                  <c:v>-4.1991171838003396</c:v>
                </c:pt>
                <c:pt idx="6">
                  <c:v>-4.1524187199709814</c:v>
                </c:pt>
                <c:pt idx="7">
                  <c:v>-3.7732861217210427</c:v>
                </c:pt>
                <c:pt idx="8">
                  <c:v>-3.2723708499121074</c:v>
                </c:pt>
                <c:pt idx="9">
                  <c:v>-2.7219643893106564</c:v>
                </c:pt>
                <c:pt idx="10">
                  <c:v>-2.3500915355700442</c:v>
                </c:pt>
                <c:pt idx="11">
                  <c:v>-1.7855519466129692</c:v>
                </c:pt>
                <c:pt idx="12">
                  <c:v>1.315038007016156</c:v>
                </c:pt>
                <c:pt idx="13">
                  <c:v>1.8657002428371356</c:v>
                </c:pt>
                <c:pt idx="14">
                  <c:v>4.4804441511893316</c:v>
                </c:pt>
                <c:pt idx="15">
                  <c:v>7.0427175636715447</c:v>
                </c:pt>
                <c:pt idx="16">
                  <c:v>8.8417578152187417</c:v>
                </c:pt>
                <c:pt idx="17">
                  <c:v>9.7326210356840477</c:v>
                </c:pt>
                <c:pt idx="18">
                  <c:v>9.9144782358908401</c:v>
                </c:pt>
                <c:pt idx="19">
                  <c:v>9.6472979479342627</c:v>
                </c:pt>
                <c:pt idx="20">
                  <c:v>9.220905542651451</c:v>
                </c:pt>
                <c:pt idx="21">
                  <c:v>8.7160095400326867</c:v>
                </c:pt>
                <c:pt idx="22">
                  <c:v>8.4503337257988846</c:v>
                </c:pt>
                <c:pt idx="23">
                  <c:v>8.0332677107224839</c:v>
                </c:pt>
                <c:pt idx="24">
                  <c:v>4.6766070207737442</c:v>
                </c:pt>
                <c:pt idx="25">
                  <c:v>4.6828804055194979</c:v>
                </c:pt>
                <c:pt idx="26">
                  <c:v>4.7335485899833856</c:v>
                </c:pt>
                <c:pt idx="27">
                  <c:v>4.7829473600296808</c:v>
                </c:pt>
                <c:pt idx="28">
                  <c:v>4.8383071022866062</c:v>
                </c:pt>
                <c:pt idx="29">
                  <c:v>4.7436341654251351</c:v>
                </c:pt>
                <c:pt idx="30">
                  <c:v>4.5351297889780824</c:v>
                </c:pt>
                <c:pt idx="31">
                  <c:v>4.5535890439816455</c:v>
                </c:pt>
                <c:pt idx="32">
                  <c:v>4.4743793643749115</c:v>
                </c:pt>
                <c:pt idx="33">
                  <c:v>4.3866731663752034</c:v>
                </c:pt>
                <c:pt idx="34">
                  <c:v>4.2882941962224095</c:v>
                </c:pt>
                <c:pt idx="35">
                  <c:v>4.2001558958630625</c:v>
                </c:pt>
                <c:pt idx="36">
                  <c:v>3.3096608971262782</c:v>
                </c:pt>
                <c:pt idx="37">
                  <c:v>4.0246765748304796</c:v>
                </c:pt>
                <c:pt idx="38">
                  <c:v>4.0055156311279205</c:v>
                </c:pt>
                <c:pt idx="39">
                  <c:v>3.8793970610989419</c:v>
                </c:pt>
                <c:pt idx="40">
                  <c:v>3.8632329196512956</c:v>
                </c:pt>
                <c:pt idx="41">
                  <c:v>4.0610652589280392</c:v>
                </c:pt>
                <c:pt idx="42">
                  <c:v>4.1947521814235103</c:v>
                </c:pt>
                <c:pt idx="43">
                  <c:v>4.121074857791001</c:v>
                </c:pt>
                <c:pt idx="44">
                  <c:v>4.0483225246553189</c:v>
                </c:pt>
                <c:pt idx="45">
                  <c:v>3.7729771751183989</c:v>
                </c:pt>
                <c:pt idx="46">
                  <c:v>3.6463288348303848</c:v>
                </c:pt>
                <c:pt idx="47">
                  <c:v>3.5267921516747549</c:v>
                </c:pt>
                <c:pt idx="48">
                  <c:v>4.2697651275661883</c:v>
                </c:pt>
                <c:pt idx="49">
                  <c:v>3.652622478167558</c:v>
                </c:pt>
                <c:pt idx="50">
                  <c:v>3.1846074379189275</c:v>
                </c:pt>
                <c:pt idx="51">
                  <c:v>3.4253873207138952</c:v>
                </c:pt>
                <c:pt idx="52">
                  <c:v>3.6069307173787166</c:v>
                </c:pt>
                <c:pt idx="53">
                  <c:v>3.4640476040656836</c:v>
                </c:pt>
                <c:pt idx="54">
                  <c:v>3.4021743879167019</c:v>
                </c:pt>
                <c:pt idx="55">
                  <c:v>3.4721493695259085</c:v>
                </c:pt>
                <c:pt idx="56">
                  <c:v>3.4867817277514064</c:v>
                </c:pt>
                <c:pt idx="57">
                  <c:v>3.7011691738906052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57"/>
              <c:layout>
                <c:manualLayout>
                  <c:x val="-5.8570197707854084E-3"/>
                  <c:y val="-7.394141411297053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GT"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78007432650322E-2"/>
                      <c:h val="3.1902727755154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49F-4C62-9EA7-FEFF02AFD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GT" sz="1050" b="1" i="0" u="none" strike="noStrike" kern="1200" baseline="0">
                    <a:solidFill>
                      <a:srgbClr val="558ED5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5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58"/>
                <c:pt idx="0">
                  <c:v>4.2829158732001531</c:v>
                </c:pt>
                <c:pt idx="1">
                  <c:v>2.2964979421971066</c:v>
                </c:pt>
                <c:pt idx="2">
                  <c:v>-3.9792898689750444</c:v>
                </c:pt>
                <c:pt idx="3">
                  <c:v>-9.5772755526882065</c:v>
                </c:pt>
                <c:pt idx="4">
                  <c:v>-10.279023045406987</c:v>
                </c:pt>
                <c:pt idx="5">
                  <c:v>-7.8500892307697256</c:v>
                </c:pt>
                <c:pt idx="6">
                  <c:v>-3.8720658195422857</c:v>
                </c:pt>
                <c:pt idx="7">
                  <c:v>-1.0952536387109149</c:v>
                </c:pt>
                <c:pt idx="8">
                  <c:v>0.80488503621552354</c:v>
                </c:pt>
                <c:pt idx="9">
                  <c:v>2.2227247947742086</c:v>
                </c:pt>
                <c:pt idx="10">
                  <c:v>1.2412834615200978</c:v>
                </c:pt>
                <c:pt idx="11">
                  <c:v>4.0658102539753003</c:v>
                </c:pt>
                <c:pt idx="12">
                  <c:v>1.315038007016156</c:v>
                </c:pt>
                <c:pt idx="13">
                  <c:v>2.4236128139186093</c:v>
                </c:pt>
                <c:pt idx="14">
                  <c:v>9.943079234694153</c:v>
                </c:pt>
                <c:pt idx="15">
                  <c:v>15.581457180287245</c:v>
                </c:pt>
                <c:pt idx="16">
                  <c:v>16.715192056093201</c:v>
                </c:pt>
                <c:pt idx="17">
                  <c:v>14.519117399540946</c:v>
                </c:pt>
                <c:pt idx="18">
                  <c:v>11.002538277905956</c:v>
                </c:pt>
                <c:pt idx="19">
                  <c:v>7.8183845086413868</c:v>
                </c:pt>
                <c:pt idx="20">
                  <c:v>5.9078613213125379</c:v>
                </c:pt>
                <c:pt idx="21">
                  <c:v>4.4240017946890049</c:v>
                </c:pt>
                <c:pt idx="22">
                  <c:v>5.9850015242633958</c:v>
                </c:pt>
                <c:pt idx="23">
                  <c:v>3.9769575798181478</c:v>
                </c:pt>
                <c:pt idx="24">
                  <c:v>4.6766070207737442</c:v>
                </c:pt>
                <c:pt idx="25">
                  <c:v>4.6891675957065928</c:v>
                </c:pt>
                <c:pt idx="26">
                  <c:v>4.8316258786557995</c:v>
                </c:pt>
                <c:pt idx="27">
                  <c:v>4.93175707352529</c:v>
                </c:pt>
                <c:pt idx="28">
                  <c:v>5.0605086711811964</c:v>
                </c:pt>
                <c:pt idx="29">
                  <c:v>4.2601857863184591</c:v>
                </c:pt>
                <c:pt idx="30">
                  <c:v>3.3019103013086379</c:v>
                </c:pt>
                <c:pt idx="31">
                  <c:v>4.6824036143452901</c:v>
                </c:pt>
                <c:pt idx="32">
                  <c:v>3.8371940402502531</c:v>
                </c:pt>
                <c:pt idx="33">
                  <c:v>3.6068533083749372</c:v>
                </c:pt>
                <c:pt idx="34">
                  <c:v>3.3518653298621643</c:v>
                </c:pt>
                <c:pt idx="35">
                  <c:v>3.306058544627092</c:v>
                </c:pt>
                <c:pt idx="36">
                  <c:v>3.3096608971262782</c:v>
                </c:pt>
                <c:pt idx="37">
                  <c:v>4.7411797661980728</c:v>
                </c:pt>
                <c:pt idx="38">
                  <c:v>3.9684788405636624</c:v>
                </c:pt>
                <c:pt idx="39">
                  <c:v>3.5001929333472219</c:v>
                </c:pt>
                <c:pt idx="40">
                  <c:v>3.7985250927932555</c:v>
                </c:pt>
                <c:pt idx="41">
                  <c:v>5.0768999737620675</c:v>
                </c:pt>
                <c:pt idx="42">
                  <c:v>4.9964919289065506</c:v>
                </c:pt>
                <c:pt idx="43">
                  <c:v>3.6076543187442525</c:v>
                </c:pt>
                <c:pt idx="44">
                  <c:v>3.4590442430412054</c:v>
                </c:pt>
                <c:pt idx="45">
                  <c:v>1.3043070174594504</c:v>
                </c:pt>
                <c:pt idx="46">
                  <c:v>2.4287453156856174</c:v>
                </c:pt>
                <c:pt idx="47">
                  <c:v>2.302652093716091</c:v>
                </c:pt>
                <c:pt idx="48">
                  <c:v>4.2697651275661883</c:v>
                </c:pt>
                <c:pt idx="49">
                  <c:v>3.0426480900830768</c:v>
                </c:pt>
                <c:pt idx="50">
                  <c:v>2.2794774681592003</c:v>
                </c:pt>
                <c:pt idx="51">
                  <c:v>4.1528813427639761</c:v>
                </c:pt>
                <c:pt idx="52">
                  <c:v>4.3342462576848533</c:v>
                </c:pt>
                <c:pt idx="53">
                  <c:v>2.738841829624846</c:v>
                </c:pt>
                <c:pt idx="54">
                  <c:v>3.0344176329305697</c:v>
                </c:pt>
                <c:pt idx="55">
                  <c:v>3.9625332596977927</c:v>
                </c:pt>
                <c:pt idx="56">
                  <c:v>3.6060590869080329</c:v>
                </c:pt>
                <c:pt idx="57">
                  <c:v>5.6753723440105404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/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8" t="s">
        <v>20</v>
      </c>
      <c r="C13" s="79"/>
      <c r="D13" s="9"/>
    </row>
    <row r="14" spans="1:5" s="10" customFormat="1" ht="20.100000000000001" customHeight="1" x14ac:dyDescent="0.2">
      <c r="B14" s="80" t="s">
        <v>21</v>
      </c>
      <c r="C14" s="81"/>
      <c r="D14" s="11"/>
    </row>
    <row r="15" spans="1:5" s="12" customFormat="1" ht="20.100000000000001" customHeight="1" x14ac:dyDescent="0.2">
      <c r="B15" s="82" t="s">
        <v>22</v>
      </c>
      <c r="C15" s="83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69</v>
      </c>
      <c r="D17" s="2"/>
    </row>
    <row r="18" spans="1:4" s="1" customFormat="1" ht="6.75" customHeight="1" x14ac:dyDescent="0.2">
      <c r="B18" s="16" t="s">
        <v>23</v>
      </c>
      <c r="C18" s="18"/>
      <c r="D18" s="2"/>
    </row>
    <row r="19" spans="1:4" s="3" customFormat="1" ht="15.75" customHeight="1" x14ac:dyDescent="0.25">
      <c r="A19" s="19"/>
      <c r="B19" s="48" t="s">
        <v>30</v>
      </c>
      <c r="C19" s="49" t="s">
        <v>67</v>
      </c>
      <c r="D19" s="2"/>
    </row>
    <row r="20" spans="1:4" s="3" customFormat="1" ht="15.75" customHeight="1" x14ac:dyDescent="0.25">
      <c r="A20" s="19"/>
      <c r="B20" s="50" t="s">
        <v>31</v>
      </c>
      <c r="C20" s="49" t="s">
        <v>24</v>
      </c>
      <c r="D20" s="2"/>
    </row>
    <row r="21" spans="1:4" s="3" customFormat="1" ht="15.75" customHeight="1" x14ac:dyDescent="0.25">
      <c r="A21" s="19"/>
      <c r="B21" s="50" t="s">
        <v>32</v>
      </c>
      <c r="C21" s="49" t="s">
        <v>25</v>
      </c>
      <c r="D21" s="2"/>
    </row>
    <row r="22" spans="1:4" s="3" customFormat="1" ht="6" customHeight="1" x14ac:dyDescent="0.25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38" activePane="bottomRight" state="frozen"/>
      <selection activeCell="E70" sqref="E70"/>
      <selection pane="topRight" activeCell="E70" sqref="E70"/>
      <selection pane="bottomLeft" activeCell="E70" sqref="E70"/>
      <selection pane="bottomRight" activeCell="A150" sqref="A150"/>
    </sheetView>
  </sheetViews>
  <sheetFormatPr baseColWidth="10" defaultColWidth="0" defaultRowHeight="15" x14ac:dyDescent="0.2"/>
  <cols>
    <col min="1" max="2" width="15.7109375" style="23" customWidth="1"/>
    <col min="3" max="4" width="16.7109375" style="23" customWidth="1"/>
    <col min="5" max="5" width="0.85546875" style="36" customWidth="1"/>
    <col min="6" max="6" width="1" style="36" customWidth="1"/>
    <col min="7" max="16382" width="1.85546875" style="23" hidden="1"/>
    <col min="16383" max="16384" width="0.85546875" style="23" customWidth="1"/>
  </cols>
  <sheetData>
    <row r="1" spans="1:6" ht="25.5" x14ac:dyDescent="0.2">
      <c r="A1" s="22"/>
      <c r="D1" s="62" t="s">
        <v>58</v>
      </c>
    </row>
    <row r="2" spans="1:6" x14ac:dyDescent="0.2">
      <c r="A2" s="22" t="s">
        <v>27</v>
      </c>
    </row>
    <row r="3" spans="1:6" x14ac:dyDescent="0.2">
      <c r="A3" s="22" t="s">
        <v>21</v>
      </c>
    </row>
    <row r="4" spans="1:6" x14ac:dyDescent="0.2">
      <c r="A4" s="23" t="s">
        <v>70</v>
      </c>
    </row>
    <row r="5" spans="1:6" x14ac:dyDescent="0.2">
      <c r="A5" s="23" t="s">
        <v>26</v>
      </c>
    </row>
    <row r="6" spans="1:6" s="22" customFormat="1" ht="15.95" customHeight="1" x14ac:dyDescent="0.2">
      <c r="C6" s="23"/>
      <c r="D6" s="23"/>
      <c r="E6" s="37"/>
      <c r="F6" s="37"/>
    </row>
    <row r="7" spans="1:6" ht="20.25" customHeight="1" x14ac:dyDescent="0.2">
      <c r="A7" s="84" t="s">
        <v>2</v>
      </c>
      <c r="B7" s="86" t="s">
        <v>28</v>
      </c>
      <c r="C7" s="87"/>
      <c r="D7" s="88"/>
    </row>
    <row r="8" spans="1:6" s="39" customFormat="1" ht="42.75" x14ac:dyDescent="0.2">
      <c r="A8" s="85"/>
      <c r="B8" s="66" t="s">
        <v>11</v>
      </c>
      <c r="C8" s="76" t="s">
        <v>57</v>
      </c>
      <c r="D8" s="77" t="s">
        <v>68</v>
      </c>
      <c r="E8" s="38"/>
      <c r="F8" s="38"/>
    </row>
    <row r="9" spans="1:6" ht="13.5" customHeight="1" x14ac:dyDescent="0.2">
      <c r="A9" s="40">
        <v>41275</v>
      </c>
      <c r="B9" s="27">
        <v>99.075376166754765</v>
      </c>
      <c r="C9" s="27"/>
      <c r="D9" s="27"/>
      <c r="F9" s="36">
        <v>2013</v>
      </c>
    </row>
    <row r="10" spans="1:6" ht="13.5" customHeight="1" x14ac:dyDescent="0.2">
      <c r="A10" s="40">
        <v>41306</v>
      </c>
      <c r="B10" s="27">
        <v>98.813294974906952</v>
      </c>
      <c r="C10" s="27"/>
      <c r="D10" s="27"/>
      <c r="F10" s="36" t="s">
        <v>3</v>
      </c>
    </row>
    <row r="11" spans="1:6" ht="13.5" customHeight="1" x14ac:dyDescent="0.2">
      <c r="A11" s="40">
        <v>41334</v>
      </c>
      <c r="B11" s="27">
        <v>101.72056218205152</v>
      </c>
      <c r="C11" s="27"/>
      <c r="D11" s="27"/>
      <c r="F11" s="36" t="s">
        <v>4</v>
      </c>
    </row>
    <row r="12" spans="1:6" ht="13.5" customHeight="1" x14ac:dyDescent="0.2">
      <c r="A12" s="40">
        <v>41365</v>
      </c>
      <c r="B12" s="27">
        <v>101.20047113607133</v>
      </c>
      <c r="C12" s="27"/>
      <c r="D12" s="27"/>
      <c r="F12" s="36" t="s">
        <v>5</v>
      </c>
    </row>
    <row r="13" spans="1:6" ht="13.5" customHeight="1" x14ac:dyDescent="0.2">
      <c r="A13" s="40">
        <v>41395</v>
      </c>
      <c r="B13" s="27">
        <v>99.504687803348602</v>
      </c>
      <c r="C13" s="27"/>
      <c r="D13" s="27"/>
      <c r="F13" s="36" t="s">
        <v>4</v>
      </c>
    </row>
    <row r="14" spans="1:6" ht="13.5" customHeight="1" x14ac:dyDescent="0.2">
      <c r="A14" s="40">
        <v>41426</v>
      </c>
      <c r="B14" s="27">
        <v>96.716924211839768</v>
      </c>
      <c r="C14" s="27"/>
      <c r="D14" s="27"/>
      <c r="F14" s="36" t="s">
        <v>6</v>
      </c>
    </row>
    <row r="15" spans="1:6" ht="13.5" customHeight="1" x14ac:dyDescent="0.2">
      <c r="A15" s="40">
        <v>41456</v>
      </c>
      <c r="B15" s="27">
        <v>98.644456861406923</v>
      </c>
      <c r="C15" s="27"/>
      <c r="D15" s="27"/>
      <c r="F15" s="36" t="s">
        <v>6</v>
      </c>
    </row>
    <row r="16" spans="1:6" ht="13.5" customHeight="1" x14ac:dyDescent="0.2">
      <c r="A16" s="40">
        <v>41487</v>
      </c>
      <c r="B16" s="27">
        <v>98.671584567216513</v>
      </c>
      <c r="C16" s="27"/>
      <c r="D16" s="27"/>
      <c r="F16" s="36" t="s">
        <v>5</v>
      </c>
    </row>
    <row r="17" spans="1:6" ht="13.5" customHeight="1" x14ac:dyDescent="0.2">
      <c r="A17" s="40">
        <v>41518</v>
      </c>
      <c r="B17" s="27">
        <v>97.717443252236336</v>
      </c>
      <c r="C17" s="27"/>
      <c r="D17" s="27"/>
      <c r="F17" s="36" t="s">
        <v>7</v>
      </c>
    </row>
    <row r="18" spans="1:6" ht="13.5" customHeight="1" x14ac:dyDescent="0.2">
      <c r="A18" s="40">
        <v>41548</v>
      </c>
      <c r="B18" s="27">
        <v>99.479530257935082</v>
      </c>
      <c r="C18" s="27"/>
      <c r="D18" s="27"/>
      <c r="F18" s="36" t="s">
        <v>8</v>
      </c>
    </row>
    <row r="19" spans="1:6" ht="13.5" customHeight="1" x14ac:dyDescent="0.2">
      <c r="A19" s="40">
        <v>41579</v>
      </c>
      <c r="B19" s="27">
        <v>102.15981513733968</v>
      </c>
      <c r="C19" s="27"/>
      <c r="D19" s="27"/>
      <c r="F19" s="36" t="s">
        <v>9</v>
      </c>
    </row>
    <row r="20" spans="1:6" ht="13.5" customHeight="1" x14ac:dyDescent="0.2">
      <c r="A20" s="41">
        <v>41609</v>
      </c>
      <c r="B20" s="28">
        <v>106.2958534488923</v>
      </c>
      <c r="C20" s="28"/>
      <c r="D20" s="28"/>
      <c r="F20" s="36" t="s">
        <v>10</v>
      </c>
    </row>
    <row r="21" spans="1:6" ht="13.5" customHeight="1" x14ac:dyDescent="0.2">
      <c r="A21" s="42">
        <v>41640</v>
      </c>
      <c r="B21" s="29">
        <v>102.74765662334129</v>
      </c>
      <c r="C21" s="29">
        <f t="shared" ref="C21:C84" si="0">IFERROR(IF(B21/B9*100-100=-100,"",B21/B9*100-100),"")</f>
        <v>3.7065521208879062</v>
      </c>
      <c r="D21" s="69">
        <f>SUM(B$21:B21)/SUM(B$9:B9)*100-100</f>
        <v>3.7065521208879062</v>
      </c>
      <c r="F21" s="36">
        <f>+F9+1</f>
        <v>2014</v>
      </c>
    </row>
    <row r="22" spans="1:6" ht="13.5" customHeight="1" x14ac:dyDescent="0.2">
      <c r="A22" s="43">
        <v>41671</v>
      </c>
      <c r="B22" s="31">
        <v>102.57336483671924</v>
      </c>
      <c r="C22" s="31">
        <f t="shared" si="0"/>
        <v>3.8052266780164814</v>
      </c>
      <c r="D22" s="67">
        <f>SUM(B$21:B22)/SUM(B$9:B10)*100-100</f>
        <v>3.7558240577997708</v>
      </c>
      <c r="F22" s="36" t="s">
        <v>3</v>
      </c>
    </row>
    <row r="23" spans="1:6" ht="13.5" customHeight="1" x14ac:dyDescent="0.2">
      <c r="A23" s="43">
        <v>41699</v>
      </c>
      <c r="B23" s="31">
        <v>106.76517335879798</v>
      </c>
      <c r="C23" s="31">
        <f t="shared" si="0"/>
        <v>4.9592836183091578</v>
      </c>
      <c r="D23" s="67">
        <f>SUM(B$21:B23)/SUM(B$9:B11)*100-100</f>
        <v>4.1644115425723669</v>
      </c>
      <c r="F23" s="36" t="s">
        <v>4</v>
      </c>
    </row>
    <row r="24" spans="1:6" ht="13.5" customHeight="1" x14ac:dyDescent="0.2">
      <c r="A24" s="43">
        <v>41730</v>
      </c>
      <c r="B24" s="31">
        <v>104.79896054063957</v>
      </c>
      <c r="C24" s="31">
        <f t="shared" si="0"/>
        <v>3.5558030157091025</v>
      </c>
      <c r="D24" s="67">
        <f>SUM(B$21:B24)/SUM(B$9:B12)*100-100</f>
        <v>4.0107439318067861</v>
      </c>
      <c r="F24" s="36" t="s">
        <v>5</v>
      </c>
    </row>
    <row r="25" spans="1:6" ht="13.5" customHeight="1" x14ac:dyDescent="0.2">
      <c r="A25" s="43">
        <v>41760</v>
      </c>
      <c r="B25" s="31">
        <v>104.39426598264161</v>
      </c>
      <c r="C25" s="31">
        <f t="shared" si="0"/>
        <v>4.9139174115658761</v>
      </c>
      <c r="D25" s="67">
        <f>SUM(B$21:B25)/SUM(B$9:B13)*100-100</f>
        <v>4.1903709753726872</v>
      </c>
      <c r="F25" s="36" t="s">
        <v>4</v>
      </c>
    </row>
    <row r="26" spans="1:6" ht="13.5" customHeight="1" x14ac:dyDescent="0.2">
      <c r="A26" s="43">
        <v>41791</v>
      </c>
      <c r="B26" s="31">
        <v>101.04925543130847</v>
      </c>
      <c r="C26" s="31">
        <f t="shared" si="0"/>
        <v>4.479393089444784</v>
      </c>
      <c r="D26" s="67">
        <f>SUM(B$21:B26)/SUM(B$9:B14)*100-100</f>
        <v>4.2371915174965125</v>
      </c>
      <c r="F26" s="36" t="s">
        <v>6</v>
      </c>
    </row>
    <row r="27" spans="1:6" ht="13.5" customHeight="1" x14ac:dyDescent="0.2">
      <c r="A27" s="43">
        <v>41821</v>
      </c>
      <c r="B27" s="31">
        <v>103.77913212458603</v>
      </c>
      <c r="C27" s="31">
        <f t="shared" si="0"/>
        <v>5.2052344617733439</v>
      </c>
      <c r="D27" s="67">
        <f>SUM(B$21:B27)/SUM(B$9:B15)*100-100</f>
        <v>4.3744567121700868</v>
      </c>
      <c r="F27" s="36" t="s">
        <v>6</v>
      </c>
    </row>
    <row r="28" spans="1:6" ht="13.5" customHeight="1" x14ac:dyDescent="0.2">
      <c r="A28" s="43">
        <v>41852</v>
      </c>
      <c r="B28" s="31">
        <v>102.19797081167529</v>
      </c>
      <c r="C28" s="31">
        <f t="shared" si="0"/>
        <v>3.5738619785279155</v>
      </c>
      <c r="D28" s="67">
        <f>SUM(B$21:B28)/SUM(B$9:B16)*100-100</f>
        <v>4.2750090962390317</v>
      </c>
      <c r="F28" s="36" t="s">
        <v>5</v>
      </c>
    </row>
    <row r="29" spans="1:6" ht="13.5" customHeight="1" x14ac:dyDescent="0.2">
      <c r="A29" s="43">
        <v>41883</v>
      </c>
      <c r="B29" s="31">
        <v>101.76683575292579</v>
      </c>
      <c r="C29" s="31">
        <f t="shared" si="0"/>
        <v>4.1439812237379385</v>
      </c>
      <c r="D29" s="67">
        <f>SUM(B$21:B29)/SUM(B$9:B17)*100-100</f>
        <v>4.2606562054187833</v>
      </c>
      <c r="F29" s="36" t="s">
        <v>7</v>
      </c>
    </row>
    <row r="30" spans="1:6" ht="13.5" customHeight="1" x14ac:dyDescent="0.2">
      <c r="A30" s="43">
        <v>41913</v>
      </c>
      <c r="B30" s="31">
        <v>103.88649498269974</v>
      </c>
      <c r="C30" s="31">
        <f t="shared" si="0"/>
        <v>4.4300216470042528</v>
      </c>
      <c r="D30" s="67">
        <f>SUM(B$21:B30)/SUM(B$9:B18)*100-100</f>
        <v>4.2776482793352528</v>
      </c>
      <c r="F30" s="36" t="s">
        <v>8</v>
      </c>
    </row>
    <row r="31" spans="1:6" ht="13.5" customHeight="1" x14ac:dyDescent="0.2">
      <c r="A31" s="43">
        <v>41944</v>
      </c>
      <c r="B31" s="31">
        <v>107.0924162538643</v>
      </c>
      <c r="C31" s="31">
        <f t="shared" si="0"/>
        <v>4.8283183655857442</v>
      </c>
      <c r="D31" s="67">
        <f>SUM(B$21:B31)/SUM(B$9:B19)*100-100</f>
        <v>4.3290848167118554</v>
      </c>
      <c r="F31" s="36" t="s">
        <v>9</v>
      </c>
    </row>
    <row r="32" spans="1:6" ht="13.5" customHeight="1" x14ac:dyDescent="0.2">
      <c r="A32" s="44">
        <v>41974</v>
      </c>
      <c r="B32" s="33">
        <v>112.27620745378913</v>
      </c>
      <c r="C32" s="33">
        <f t="shared" si="0"/>
        <v>5.6261404474937677</v>
      </c>
      <c r="D32" s="68">
        <f>SUM(B$21:B32)/SUM(B$9:B20)*100-100</f>
        <v>4.4439778460823902</v>
      </c>
      <c r="F32" s="36" t="s">
        <v>10</v>
      </c>
    </row>
    <row r="33" spans="1:6" ht="13.5" customHeight="1" x14ac:dyDescent="0.2">
      <c r="A33" s="45">
        <v>42005</v>
      </c>
      <c r="B33" s="35">
        <v>107.76459704452358</v>
      </c>
      <c r="C33" s="35">
        <f t="shared" si="0"/>
        <v>4.882778436080244</v>
      </c>
      <c r="D33" s="27">
        <f>SUM(B$33:B33)/SUM(B$21:B21)*100-100</f>
        <v>4.882778436080244</v>
      </c>
      <c r="F33" s="36">
        <f>+F21+1</f>
        <v>2015</v>
      </c>
    </row>
    <row r="34" spans="1:6" ht="13.5" customHeight="1" x14ac:dyDescent="0.2">
      <c r="A34" s="40">
        <v>42036</v>
      </c>
      <c r="B34" s="27">
        <v>107.15432718400085</v>
      </c>
      <c r="C34" s="27">
        <f t="shared" si="0"/>
        <v>4.4660349736735014</v>
      </c>
      <c r="D34" s="27">
        <f>SUM(B$33:B34)/SUM(B$21:B22)*100-100</f>
        <v>4.6745835863332985</v>
      </c>
      <c r="F34" s="36" t="s">
        <v>3</v>
      </c>
    </row>
    <row r="35" spans="1:6" ht="13.5" customHeight="1" x14ac:dyDescent="0.2">
      <c r="A35" s="40">
        <v>42064</v>
      </c>
      <c r="B35" s="27">
        <v>111.73302793034374</v>
      </c>
      <c r="C35" s="27">
        <f t="shared" si="0"/>
        <v>4.653066552751838</v>
      </c>
      <c r="D35" s="27">
        <f>SUM(B$33:B35)/SUM(B$21:B23)*100-100</f>
        <v>4.6672225756297507</v>
      </c>
      <c r="F35" s="36" t="s">
        <v>4</v>
      </c>
    </row>
    <row r="36" spans="1:6" ht="13.5" customHeight="1" x14ac:dyDescent="0.2">
      <c r="A36" s="40">
        <v>42095</v>
      </c>
      <c r="B36" s="27">
        <v>107.65538331340733</v>
      </c>
      <c r="C36" s="27">
        <f t="shared" si="0"/>
        <v>2.7256212829134654</v>
      </c>
      <c r="D36" s="27">
        <f>SUM(B$33:B36)/SUM(B$21:B24)*100-100</f>
        <v>4.1791318037586365</v>
      </c>
      <c r="F36" s="36" t="s">
        <v>5</v>
      </c>
    </row>
    <row r="37" spans="1:6" ht="13.5" customHeight="1" x14ac:dyDescent="0.2">
      <c r="A37" s="40">
        <v>42125</v>
      </c>
      <c r="B37" s="27">
        <v>106.67053591077928</v>
      </c>
      <c r="C37" s="27">
        <f t="shared" si="0"/>
        <v>2.1804549385079781</v>
      </c>
      <c r="D37" s="27">
        <f>SUM(B$33:B37)/SUM(B$21:B25)*100-100</f>
        <v>3.7788658509091704</v>
      </c>
      <c r="F37" s="36" t="s">
        <v>4</v>
      </c>
    </row>
    <row r="38" spans="1:6" ht="13.5" customHeight="1" x14ac:dyDescent="0.2">
      <c r="A38" s="40">
        <v>42156</v>
      </c>
      <c r="B38" s="27">
        <v>105.61813264713918</v>
      </c>
      <c r="C38" s="27">
        <f t="shared" si="0"/>
        <v>4.5214358050728549</v>
      </c>
      <c r="D38" s="27">
        <f>SUM(B$33:B38)/SUM(B$21:B26)*100-100</f>
        <v>3.8994390203201306</v>
      </c>
      <c r="F38" s="36" t="s">
        <v>6</v>
      </c>
    </row>
    <row r="39" spans="1:6" ht="13.5" customHeight="1" x14ac:dyDescent="0.2">
      <c r="A39" s="40">
        <v>42186</v>
      </c>
      <c r="B39" s="27">
        <v>108.70187445729169</v>
      </c>
      <c r="C39" s="27">
        <f t="shared" si="0"/>
        <v>4.7434799577972484</v>
      </c>
      <c r="D39" s="27">
        <f>SUM(B$33:B39)/SUM(B$21:B27)*100-100</f>
        <v>4.0200737730325926</v>
      </c>
      <c r="F39" s="36" t="s">
        <v>6</v>
      </c>
    </row>
    <row r="40" spans="1:6" ht="13.5" customHeight="1" x14ac:dyDescent="0.2">
      <c r="A40" s="40">
        <v>42217</v>
      </c>
      <c r="B40" s="27">
        <v>107.52237890601261</v>
      </c>
      <c r="C40" s="27">
        <f t="shared" si="0"/>
        <v>5.2098960987677856</v>
      </c>
      <c r="D40" s="27">
        <f>SUM(B$33:B40)/SUM(B$21:B28)*100-100</f>
        <v>4.166876355237406</v>
      </c>
      <c r="F40" s="36" t="s">
        <v>5</v>
      </c>
    </row>
    <row r="41" spans="1:6" ht="13.5" customHeight="1" x14ac:dyDescent="0.2">
      <c r="A41" s="40">
        <v>42248</v>
      </c>
      <c r="B41" s="27">
        <v>106.65727202919432</v>
      </c>
      <c r="C41" s="27">
        <f t="shared" si="0"/>
        <v>4.805530446226868</v>
      </c>
      <c r="D41" s="27">
        <f>SUM(B$33:B41)/SUM(B$21:B29)*100-100</f>
        <v>4.2367567117817657</v>
      </c>
      <c r="F41" s="36" t="s">
        <v>7</v>
      </c>
    </row>
    <row r="42" spans="1:6" ht="13.5" customHeight="1" x14ac:dyDescent="0.2">
      <c r="A42" s="40">
        <v>42278</v>
      </c>
      <c r="B42" s="27">
        <v>108.46055887815928</v>
      </c>
      <c r="C42" s="27">
        <f t="shared" si="0"/>
        <v>4.4029437091137424</v>
      </c>
      <c r="D42" s="27">
        <f>SUM(B$33:B42)/SUM(B$21:B30)*100-100</f>
        <v>4.2534542624780016</v>
      </c>
      <c r="F42" s="36" t="s">
        <v>8</v>
      </c>
    </row>
    <row r="43" spans="1:6" ht="13.5" customHeight="1" x14ac:dyDescent="0.2">
      <c r="A43" s="40">
        <v>42309</v>
      </c>
      <c r="B43" s="27">
        <v>111.44305343519918</v>
      </c>
      <c r="C43" s="27">
        <f t="shared" si="0"/>
        <v>4.0625072563696989</v>
      </c>
      <c r="D43" s="27">
        <f>SUM(B$33:B43)/SUM(B$21:B31)*100-100</f>
        <v>4.2355330943430971</v>
      </c>
      <c r="F43" s="36" t="s">
        <v>9</v>
      </c>
    </row>
    <row r="44" spans="1:6" ht="13.5" customHeight="1" x14ac:dyDescent="0.2">
      <c r="A44" s="41">
        <v>42339</v>
      </c>
      <c r="B44" s="28">
        <v>115.23490290664229</v>
      </c>
      <c r="C44" s="28">
        <f t="shared" si="0"/>
        <v>2.6351936175533126</v>
      </c>
      <c r="D44" s="28">
        <f>SUM(B$33:B44)/SUM(B$21:B32)*100-100</f>
        <v>4.0921707141800425</v>
      </c>
      <c r="F44" s="36" t="s">
        <v>10</v>
      </c>
    </row>
    <row r="45" spans="1:6" ht="13.5" customHeight="1" x14ac:dyDescent="0.2">
      <c r="A45" s="42">
        <v>42370</v>
      </c>
      <c r="B45" s="29">
        <v>109.74136241431312</v>
      </c>
      <c r="C45" s="29">
        <f t="shared" si="0"/>
        <v>1.8343365298093346</v>
      </c>
      <c r="D45" s="69">
        <f>SUM(B$45:B45)/SUM(B$33:B33)*100-100</f>
        <v>1.8343365298093346</v>
      </c>
      <c r="F45" s="36">
        <f>+F33+1</f>
        <v>2016</v>
      </c>
    </row>
    <row r="46" spans="1:6" ht="13.5" customHeight="1" x14ac:dyDescent="0.2">
      <c r="A46" s="43">
        <v>42401</v>
      </c>
      <c r="B46" s="31">
        <v>109.43289293897359</v>
      </c>
      <c r="C46" s="31">
        <f t="shared" si="0"/>
        <v>2.1264337286725663</v>
      </c>
      <c r="D46" s="67">
        <f>SUM(B$45:B46)/SUM(B$33:B34)*100-100</f>
        <v>1.9799704190951388</v>
      </c>
      <c r="F46" s="36" t="s">
        <v>3</v>
      </c>
    </row>
    <row r="47" spans="1:6" ht="13.5" customHeight="1" x14ac:dyDescent="0.2">
      <c r="A47" s="43">
        <v>42430</v>
      </c>
      <c r="B47" s="31">
        <v>112.95180053555231</v>
      </c>
      <c r="C47" s="31">
        <f t="shared" si="0"/>
        <v>1.0907899193140906</v>
      </c>
      <c r="D47" s="67">
        <f>SUM(B$45:B47)/SUM(B$33:B35)*100-100</f>
        <v>1.675821526181636</v>
      </c>
      <c r="F47" s="36" t="s">
        <v>4</v>
      </c>
    </row>
    <row r="48" spans="1:6" ht="13.5" customHeight="1" x14ac:dyDescent="0.2">
      <c r="A48" s="43">
        <v>42461</v>
      </c>
      <c r="B48" s="31">
        <v>112.28160037652918</v>
      </c>
      <c r="C48" s="31">
        <f t="shared" si="0"/>
        <v>4.2972463807536343</v>
      </c>
      <c r="D48" s="67">
        <f>SUM(B$45:B48)/SUM(B$33:B36)*100-100</f>
        <v>2.3256159793178455</v>
      </c>
      <c r="F48" s="36" t="s">
        <v>5</v>
      </c>
    </row>
    <row r="49" spans="1:6" ht="13.5" customHeight="1" x14ac:dyDescent="0.2">
      <c r="A49" s="43">
        <v>42491</v>
      </c>
      <c r="B49" s="31">
        <v>111.11485600136511</v>
      </c>
      <c r="C49" s="31">
        <f t="shared" si="0"/>
        <v>4.1663989522871816</v>
      </c>
      <c r="D49" s="67">
        <f>SUM(B$45:B49)/SUM(B$33:B37)*100-100</f>
        <v>2.6885833327145292</v>
      </c>
      <c r="F49" s="36" t="s">
        <v>4</v>
      </c>
    </row>
    <row r="50" spans="1:6" ht="13.5" customHeight="1" x14ac:dyDescent="0.2">
      <c r="A50" s="43">
        <v>42522</v>
      </c>
      <c r="B50" s="31">
        <v>108.3930279946438</v>
      </c>
      <c r="C50" s="31">
        <f t="shared" si="0"/>
        <v>2.6272906724977787</v>
      </c>
      <c r="D50" s="67">
        <f>SUM(B$45:B50)/SUM(B$33:B38)*100-100</f>
        <v>2.6785714918174079</v>
      </c>
      <c r="F50" s="36" t="s">
        <v>6</v>
      </c>
    </row>
    <row r="51" spans="1:6" ht="13.5" customHeight="1" x14ac:dyDescent="0.2">
      <c r="A51" s="43">
        <v>42552</v>
      </c>
      <c r="B51" s="31">
        <v>109.34952864161342</v>
      </c>
      <c r="C51" s="31">
        <f t="shared" si="0"/>
        <v>0.59580774255753965</v>
      </c>
      <c r="D51" s="67">
        <f>SUM(B$45:B51)/SUM(B$33:B39)*100-100</f>
        <v>2.378821777109323</v>
      </c>
      <c r="F51" s="36" t="s">
        <v>6</v>
      </c>
    </row>
    <row r="52" spans="1:6" ht="13.5" customHeight="1" x14ac:dyDescent="0.2">
      <c r="A52" s="43">
        <v>42583</v>
      </c>
      <c r="B52" s="31">
        <v>110.41441368537798</v>
      </c>
      <c r="C52" s="31">
        <f t="shared" si="0"/>
        <v>2.6897049793637393</v>
      </c>
      <c r="D52" s="67">
        <f>SUM(B$45:B52)/SUM(B$33:B40)*100-100</f>
        <v>2.4175632197004973</v>
      </c>
      <c r="F52" s="36" t="s">
        <v>5</v>
      </c>
    </row>
    <row r="53" spans="1:6" ht="13.5" customHeight="1" x14ac:dyDescent="0.2">
      <c r="A53" s="43">
        <v>42614</v>
      </c>
      <c r="B53" s="31">
        <v>109.80070545124865</v>
      </c>
      <c r="C53" s="31">
        <f t="shared" si="0"/>
        <v>2.9472284095114532</v>
      </c>
      <c r="D53" s="67">
        <f>SUM(B$45:B53)/SUM(B$33:B41)*100-100</f>
        <v>2.4758344457161314</v>
      </c>
      <c r="F53" s="36" t="s">
        <v>7</v>
      </c>
    </row>
    <row r="54" spans="1:6" ht="13.5" customHeight="1" x14ac:dyDescent="0.2">
      <c r="A54" s="43">
        <v>42644</v>
      </c>
      <c r="B54" s="31">
        <v>110.43046240185801</v>
      </c>
      <c r="C54" s="31">
        <f t="shared" si="0"/>
        <v>1.8162395105410241</v>
      </c>
      <c r="D54" s="67">
        <f>SUM(B$45:B54)/SUM(B$33:B42)*100-100</f>
        <v>2.4094669649871889</v>
      </c>
      <c r="F54" s="36" t="s">
        <v>8</v>
      </c>
    </row>
    <row r="55" spans="1:6" ht="13.5" customHeight="1" x14ac:dyDescent="0.2">
      <c r="A55" s="43">
        <v>42675</v>
      </c>
      <c r="B55" s="31">
        <v>114.99793755645064</v>
      </c>
      <c r="C55" s="31">
        <f t="shared" si="0"/>
        <v>3.1898660451891772</v>
      </c>
      <c r="D55" s="67">
        <f>SUM(B$45:B55)/SUM(B$33:B43)*100-100</f>
        <v>2.4825890730683682</v>
      </c>
      <c r="F55" s="36" t="s">
        <v>9</v>
      </c>
    </row>
    <row r="56" spans="1:6" ht="13.5" customHeight="1" x14ac:dyDescent="0.2">
      <c r="A56" s="44">
        <v>42705</v>
      </c>
      <c r="B56" s="33">
        <v>120.64250052228124</v>
      </c>
      <c r="C56" s="33">
        <f t="shared" si="0"/>
        <v>4.6926733821435391</v>
      </c>
      <c r="D56" s="68">
        <f>SUM(B$45:B56)/SUM(B$33:B44)*100-100</f>
        <v>2.6778027160536624</v>
      </c>
      <c r="F56" s="36" t="s">
        <v>10</v>
      </c>
    </row>
    <row r="57" spans="1:6" ht="13.5" customHeight="1" x14ac:dyDescent="0.2">
      <c r="A57" s="45">
        <v>42736</v>
      </c>
      <c r="B57" s="35">
        <v>115.40816542770963</v>
      </c>
      <c r="C57" s="35">
        <f t="shared" si="0"/>
        <v>5.1637804458835745</v>
      </c>
      <c r="D57" s="27">
        <f>SUM(B$57:B57)/SUM(B$45:B45)*100-100</f>
        <v>5.1637804458835745</v>
      </c>
      <c r="F57" s="36">
        <f>+F45+1</f>
        <v>2017</v>
      </c>
    </row>
    <row r="58" spans="1:6" ht="13.5" customHeight="1" x14ac:dyDescent="0.2">
      <c r="A58" s="40">
        <v>42767</v>
      </c>
      <c r="B58" s="27">
        <v>114.3107856186633</v>
      </c>
      <c r="C58" s="27">
        <f t="shared" si="0"/>
        <v>4.4574282454635608</v>
      </c>
      <c r="D58" s="27">
        <f>SUM(B$57:B58)/SUM(B$45:B46)*100-100</f>
        <v>4.8111014115637118</v>
      </c>
      <c r="F58" s="36" t="s">
        <v>3</v>
      </c>
    </row>
    <row r="59" spans="1:6" ht="13.5" customHeight="1" x14ac:dyDescent="0.2">
      <c r="A59" s="40">
        <v>42795</v>
      </c>
      <c r="B59" s="27">
        <v>118.0790388151929</v>
      </c>
      <c r="C59" s="27">
        <f t="shared" si="0"/>
        <v>4.5393152259018308</v>
      </c>
      <c r="D59" s="27">
        <f>SUM(B$57:B59)/SUM(B$45:B47)*100-100</f>
        <v>4.7186704249341176</v>
      </c>
      <c r="F59" s="36" t="s">
        <v>4</v>
      </c>
    </row>
    <row r="60" spans="1:6" ht="13.5" customHeight="1" x14ac:dyDescent="0.2">
      <c r="A60" s="40">
        <v>42826</v>
      </c>
      <c r="B60" s="27">
        <v>114.68531692637679</v>
      </c>
      <c r="C60" s="27">
        <f t="shared" si="0"/>
        <v>2.1407929186856052</v>
      </c>
      <c r="D60" s="27">
        <f>SUM(B$57:B60)/SUM(B$45:B48)*100-100</f>
        <v>4.0673580366448476</v>
      </c>
      <c r="F60" s="36" t="s">
        <v>5</v>
      </c>
    </row>
    <row r="61" spans="1:6" ht="13.5" customHeight="1" x14ac:dyDescent="0.2">
      <c r="A61" s="40">
        <v>42856</v>
      </c>
      <c r="B61" s="27">
        <v>113.71907153538267</v>
      </c>
      <c r="C61" s="27">
        <f t="shared" si="0"/>
        <v>2.3437149880170409</v>
      </c>
      <c r="D61" s="27">
        <f>SUM(B$57:B61)/SUM(B$45:B49)*100-100</f>
        <v>3.7225973025306587</v>
      </c>
      <c r="F61" s="36" t="s">
        <v>4</v>
      </c>
    </row>
    <row r="62" spans="1:6" ht="13.5" customHeight="1" x14ac:dyDescent="0.2">
      <c r="A62" s="40">
        <v>42887</v>
      </c>
      <c r="B62" s="27">
        <v>111.64297889958169</v>
      </c>
      <c r="C62" s="27">
        <f t="shared" si="0"/>
        <v>2.9983025339032707</v>
      </c>
      <c r="D62" s="27">
        <f>SUM(B$57:B62)/SUM(B$45:B50)*100-100</f>
        <v>3.604346563737451</v>
      </c>
      <c r="F62" s="36" t="s">
        <v>6</v>
      </c>
    </row>
    <row r="63" spans="1:6" ht="13.5" customHeight="1" x14ac:dyDescent="0.2">
      <c r="A63" s="40">
        <v>42917</v>
      </c>
      <c r="B63" s="27">
        <v>113.83617944226381</v>
      </c>
      <c r="C63" s="27">
        <f t="shared" si="0"/>
        <v>4.1030362511713463</v>
      </c>
      <c r="D63" s="27">
        <f>SUM(B$57:B63)/SUM(B$45:B51)*100-100</f>
        <v>3.674867636591145</v>
      </c>
      <c r="F63" s="36" t="s">
        <v>6</v>
      </c>
    </row>
    <row r="64" spans="1:6" ht="13.5" customHeight="1" x14ac:dyDescent="0.2">
      <c r="A64" s="40">
        <v>42948</v>
      </c>
      <c r="B64" s="27">
        <v>113.89729121611201</v>
      </c>
      <c r="C64" s="27">
        <f t="shared" si="0"/>
        <v>3.1543685416456384</v>
      </c>
      <c r="D64" s="27">
        <f>SUM(B$57:B64)/SUM(B$45:B52)*100-100</f>
        <v>3.609832062579784</v>
      </c>
      <c r="F64" s="36" t="s">
        <v>5</v>
      </c>
    </row>
    <row r="65" spans="1:6" ht="13.5" customHeight="1" x14ac:dyDescent="0.2">
      <c r="A65" s="40">
        <v>42979</v>
      </c>
      <c r="B65" s="27">
        <v>112.06723245719184</v>
      </c>
      <c r="C65" s="27">
        <f t="shared" si="0"/>
        <v>2.0642189835014477</v>
      </c>
      <c r="D65" s="27">
        <f>SUM(B$57:B65)/SUM(B$45:B53)*100-100</f>
        <v>3.4390089213832482</v>
      </c>
      <c r="F65" s="36" t="s">
        <v>7</v>
      </c>
    </row>
    <row r="66" spans="1:6" ht="13.5" customHeight="1" x14ac:dyDescent="0.2">
      <c r="A66" s="40">
        <v>43009</v>
      </c>
      <c r="B66" s="27">
        <v>113.61532339764668</v>
      </c>
      <c r="C66" s="27">
        <f t="shared" si="0"/>
        <v>2.8840420718324111</v>
      </c>
      <c r="D66" s="27">
        <f>SUM(B$57:B66)/SUM(B$45:B54)*100-100</f>
        <v>3.3834924302712892</v>
      </c>
      <c r="F66" s="36" t="s">
        <v>8</v>
      </c>
    </row>
    <row r="67" spans="1:6" ht="13.5" customHeight="1" x14ac:dyDescent="0.2">
      <c r="A67" s="40">
        <v>43040</v>
      </c>
      <c r="B67" s="27">
        <v>116.92015682597287</v>
      </c>
      <c r="C67" s="27">
        <f t="shared" si="0"/>
        <v>1.6715249945927582</v>
      </c>
      <c r="D67" s="27">
        <f>SUM(B$57:B67)/SUM(B$45:B55)*100-100</f>
        <v>3.2219768529709398</v>
      </c>
      <c r="F67" s="36" t="s">
        <v>9</v>
      </c>
    </row>
    <row r="68" spans="1:6" ht="13.5" customHeight="1" x14ac:dyDescent="0.2">
      <c r="A68" s="41">
        <v>43070</v>
      </c>
      <c r="B68" s="28">
        <v>122.62572937752272</v>
      </c>
      <c r="C68" s="28">
        <f t="shared" si="0"/>
        <v>1.643889049593426</v>
      </c>
      <c r="D68" s="28">
        <f>SUM(B$57:B68)/SUM(B$45:B56)*100-100</f>
        <v>3.07985128547692</v>
      </c>
      <c r="F68" s="36" t="s">
        <v>10</v>
      </c>
    </row>
    <row r="69" spans="1:6" ht="15" customHeight="1" x14ac:dyDescent="0.2">
      <c r="A69" s="42">
        <v>43101</v>
      </c>
      <c r="B69" s="29">
        <v>117.7261601979414</v>
      </c>
      <c r="C69" s="29">
        <f t="shared" si="0"/>
        <v>2.0085188614177696</v>
      </c>
      <c r="D69" s="69">
        <f>SUM(B$69:B69)/SUM(B$57:B57)*100-100</f>
        <v>2.0085188614177696</v>
      </c>
      <c r="F69" s="36">
        <f>+F57+1</f>
        <v>2018</v>
      </c>
    </row>
    <row r="70" spans="1:6" ht="15" customHeight="1" x14ac:dyDescent="0.2">
      <c r="A70" s="43">
        <v>43132</v>
      </c>
      <c r="B70" s="31">
        <v>117.75604083537328</v>
      </c>
      <c r="C70" s="31">
        <f t="shared" si="0"/>
        <v>3.0139371346840562</v>
      </c>
      <c r="D70" s="67">
        <f>SUM(B$69:B70)/SUM(B$57:B58)*100-100</f>
        <v>2.5088265294134686</v>
      </c>
      <c r="F70" s="36" t="s">
        <v>3</v>
      </c>
    </row>
    <row r="71" spans="1:6" ht="15" customHeight="1" x14ac:dyDescent="0.2">
      <c r="A71" s="43">
        <v>43160</v>
      </c>
      <c r="B71" s="31">
        <v>121.73743704065586</v>
      </c>
      <c r="C71" s="31">
        <f t="shared" si="0"/>
        <v>3.0982621997700761</v>
      </c>
      <c r="D71" s="67">
        <f>SUM(B$69:B71)/SUM(B$57:B59)*100-100</f>
        <v>2.7089426871485784</v>
      </c>
      <c r="F71" s="36" t="s">
        <v>4</v>
      </c>
    </row>
    <row r="72" spans="1:6" ht="15" customHeight="1" x14ac:dyDescent="0.2">
      <c r="A72" s="43">
        <v>43191</v>
      </c>
      <c r="B72" s="31">
        <v>119.49951365887554</v>
      </c>
      <c r="C72" s="31">
        <f t="shared" si="0"/>
        <v>4.1977446298459284</v>
      </c>
      <c r="D72" s="67">
        <f>SUM(B$69:B72)/SUM(B$57:B60)*100-100</f>
        <v>3.0781316289607759</v>
      </c>
      <c r="F72" s="36" t="s">
        <v>5</v>
      </c>
    </row>
    <row r="73" spans="1:6" ht="15" customHeight="1" x14ac:dyDescent="0.2">
      <c r="A73" s="43">
        <v>43221</v>
      </c>
      <c r="B73" s="31">
        <v>118.6669357868865</v>
      </c>
      <c r="C73" s="31">
        <f t="shared" si="0"/>
        <v>4.3509537887533156</v>
      </c>
      <c r="D73" s="67">
        <f>SUM(B$69:B73)/SUM(B$57:B61)*100-100</f>
        <v>3.3293353026812014</v>
      </c>
      <c r="F73" s="36" t="s">
        <v>4</v>
      </c>
    </row>
    <row r="74" spans="1:6" ht="15" customHeight="1" x14ac:dyDescent="0.2">
      <c r="A74" s="43">
        <v>43252</v>
      </c>
      <c r="B74" s="31">
        <v>116.38617677438175</v>
      </c>
      <c r="C74" s="31">
        <f t="shared" si="0"/>
        <v>4.2485411277554306</v>
      </c>
      <c r="D74" s="67">
        <f>SUM(B$69:B74)/SUM(B$57:B62)*100-100</f>
        <v>3.4785299951444415</v>
      </c>
      <c r="F74" s="36" t="s">
        <v>6</v>
      </c>
    </row>
    <row r="75" spans="1:6" ht="15" customHeight="1" x14ac:dyDescent="0.2">
      <c r="A75" s="43">
        <v>43282</v>
      </c>
      <c r="B75" s="31">
        <v>118.22319402361316</v>
      </c>
      <c r="C75" s="31">
        <f t="shared" si="0"/>
        <v>3.8537963965791704</v>
      </c>
      <c r="D75" s="67">
        <f>SUM(B$69:B75)/SUM(B$57:B63)*100-100</f>
        <v>3.5318166076690147</v>
      </c>
      <c r="F75" s="36" t="s">
        <v>6</v>
      </c>
    </row>
    <row r="76" spans="1:6" ht="15" customHeight="1" x14ac:dyDescent="0.2">
      <c r="A76" s="43">
        <v>43313</v>
      </c>
      <c r="B76" s="31">
        <v>118.0108372001294</v>
      </c>
      <c r="C76" s="31">
        <f t="shared" si="0"/>
        <v>3.6116275813901808</v>
      </c>
      <c r="D76" s="67">
        <f>SUM(B$69:B76)/SUM(B$57:B64)*100-100</f>
        <v>3.5417450304758233</v>
      </c>
      <c r="F76" s="36" t="s">
        <v>5</v>
      </c>
    </row>
    <row r="77" spans="1:6" ht="15" customHeight="1" x14ac:dyDescent="0.2">
      <c r="A77" s="43">
        <v>43344</v>
      </c>
      <c r="B77" s="31">
        <v>115.44529485929583</v>
      </c>
      <c r="C77" s="31">
        <f t="shared" si="0"/>
        <v>3.0143176805890874</v>
      </c>
      <c r="D77" s="67">
        <f>SUM(B$69:B77)/SUM(B$57:B65)*100-100</f>
        <v>3.4842278310185009</v>
      </c>
      <c r="F77" s="36" t="s">
        <v>7</v>
      </c>
    </row>
    <row r="78" spans="1:6" ht="15" customHeight="1" x14ac:dyDescent="0.2">
      <c r="A78" s="43">
        <v>43374</v>
      </c>
      <c r="B78" s="31">
        <v>118.04841666150988</v>
      </c>
      <c r="C78" s="31">
        <f t="shared" si="0"/>
        <v>3.9018445147118541</v>
      </c>
      <c r="D78" s="67">
        <f>SUM(B$69:B78)/SUM(B$57:B66)*100-100</f>
        <v>3.5258025791438712</v>
      </c>
      <c r="F78" s="36" t="s">
        <v>8</v>
      </c>
    </row>
    <row r="79" spans="1:6" ht="15" customHeight="1" x14ac:dyDescent="0.2">
      <c r="A79" s="43">
        <v>43405</v>
      </c>
      <c r="B79" s="31">
        <v>121.15994033264813</v>
      </c>
      <c r="C79" s="31">
        <f t="shared" si="0"/>
        <v>3.6262211938236248</v>
      </c>
      <c r="D79" s="67">
        <f>SUM(B$69:B79)/SUM(B$57:B67)*100-100</f>
        <v>3.5351342692045762</v>
      </c>
      <c r="F79" s="36" t="s">
        <v>9</v>
      </c>
    </row>
    <row r="80" spans="1:6" ht="15" customHeight="1" x14ac:dyDescent="0.2">
      <c r="A80" s="44">
        <v>43435</v>
      </c>
      <c r="B80" s="33">
        <v>125.18967915677959</v>
      </c>
      <c r="C80" s="33">
        <f t="shared" si="0"/>
        <v>2.0908742335495845</v>
      </c>
      <c r="D80" s="68">
        <f>SUM(B$69:B80)/SUM(B$57:B68)*100-100</f>
        <v>3.406873472684623</v>
      </c>
      <c r="F80" s="36" t="s">
        <v>10</v>
      </c>
    </row>
    <row r="81" spans="1:6" ht="15" customHeight="1" x14ac:dyDescent="0.2">
      <c r="A81" s="45">
        <v>43466</v>
      </c>
      <c r="B81" s="35">
        <v>121.91113729068286</v>
      </c>
      <c r="C81" s="35">
        <f t="shared" si="0"/>
        <v>3.5548403903643617</v>
      </c>
      <c r="D81" s="27">
        <f>SUM(B$81:B81)/SUM(B$69:B69)*100-100</f>
        <v>3.5548403903643617</v>
      </c>
      <c r="F81" s="36">
        <f>IF(B81=0,"",IF(B81="","",IF(B81&gt;0,F69+1,"")))</f>
        <v>2019</v>
      </c>
    </row>
    <row r="82" spans="1:6" ht="15" customHeight="1" x14ac:dyDescent="0.2">
      <c r="A82" s="40">
        <v>43497</v>
      </c>
      <c r="B82" s="27">
        <v>122.66338047576431</v>
      </c>
      <c r="C82" s="27">
        <f t="shared" si="0"/>
        <v>4.1673782555679253</v>
      </c>
      <c r="D82" s="27">
        <f>SUM(B$81:B82)/SUM(B$69:B70)*100-100</f>
        <v>3.861148185822401</v>
      </c>
      <c r="F82" s="36" t="str">
        <f>IF(B82=0,"",IF(B82="","",IF(B82&gt;0,"f","")))</f>
        <v>f</v>
      </c>
    </row>
    <row r="83" spans="1:6" ht="15" customHeight="1" x14ac:dyDescent="0.2">
      <c r="A83" s="40">
        <v>43525</v>
      </c>
      <c r="B83" s="27">
        <v>125.92659578568137</v>
      </c>
      <c r="C83" s="27">
        <f t="shared" si="0"/>
        <v>3.4411425497864485</v>
      </c>
      <c r="D83" s="27">
        <f>SUM(B$81:B83)/SUM(B$69:B71)*100-100</f>
        <v>3.7180138107098628</v>
      </c>
      <c r="F83" s="36" t="str">
        <f>IF(B83=0,"",IF(B83="","",IF(B83&gt;0,"m","")))</f>
        <v>m</v>
      </c>
    </row>
    <row r="84" spans="1:6" ht="15" customHeight="1" x14ac:dyDescent="0.2">
      <c r="A84" s="40">
        <v>43556</v>
      </c>
      <c r="B84" s="27">
        <v>123.95892147214467</v>
      </c>
      <c r="C84" s="27">
        <f t="shared" si="0"/>
        <v>3.7317372068969235</v>
      </c>
      <c r="D84" s="27">
        <f>SUM(B$81:B84)/SUM(B$69:B72)*100-100</f>
        <v>3.7214538637560679</v>
      </c>
      <c r="F84" s="36" t="str">
        <f>IF(B84=0,"",IF(B84="","",IF(B84&gt;0,"a","")))</f>
        <v>a</v>
      </c>
    </row>
    <row r="85" spans="1:6" ht="15" customHeight="1" x14ac:dyDescent="0.2">
      <c r="A85" s="40">
        <v>43586</v>
      </c>
      <c r="B85" s="27">
        <v>123.67308697081394</v>
      </c>
      <c r="C85" s="27">
        <f t="shared" ref="C85:C148" si="1">IFERROR(IF(B85/B73*100-100=-100,"",B85/B73*100-100),"")</f>
        <v>4.2186571606752921</v>
      </c>
      <c r="D85" s="27">
        <f>SUM(B$81:B85)/SUM(B$69:B73)*100-100</f>
        <v>3.8205518993758432</v>
      </c>
      <c r="F85" s="36" t="str">
        <f>IF(B85=0,"",IF(B85="","",IF(B85&gt;0,"m","")))</f>
        <v>m</v>
      </c>
    </row>
    <row r="86" spans="1:6" ht="15" customHeight="1" x14ac:dyDescent="0.2">
      <c r="A86" s="40">
        <v>43617</v>
      </c>
      <c r="B86" s="27">
        <v>120.49368458235817</v>
      </c>
      <c r="C86" s="27">
        <f t="shared" si="1"/>
        <v>3.5292058918121825</v>
      </c>
      <c r="D86" s="27">
        <f>SUM(B$81:B86)/SUM(B$69:B74)*100-100</f>
        <v>3.7729121561042405</v>
      </c>
      <c r="F86" s="36" t="str">
        <f>IF(B86=0,"",IF(B86="","",IF(B86&gt;0,"j","")))</f>
        <v>j</v>
      </c>
    </row>
    <row r="87" spans="1:6" ht="15" customHeight="1" x14ac:dyDescent="0.2">
      <c r="A87" s="40">
        <v>43647</v>
      </c>
      <c r="B87" s="27">
        <v>123.03328111676457</v>
      </c>
      <c r="C87" s="27">
        <f t="shared" si="1"/>
        <v>4.0686492467718836</v>
      </c>
      <c r="D87" s="27">
        <f>SUM(B$81:B87)/SUM(B$69:B75)*100-100</f>
        <v>3.8150364630502622</v>
      </c>
      <c r="F87" s="36" t="str">
        <f>IF(B87=0,"",IF(B87="","",IF(B87&gt;0,"j","")))</f>
        <v>j</v>
      </c>
    </row>
    <row r="88" spans="1:6" ht="15" customHeight="1" x14ac:dyDescent="0.2">
      <c r="A88" s="40">
        <v>43678</v>
      </c>
      <c r="B88" s="27">
        <v>121.9863574950309</v>
      </c>
      <c r="C88" s="27">
        <f t="shared" si="1"/>
        <v>3.3687756050400566</v>
      </c>
      <c r="D88" s="27">
        <f>SUM(B$81:B88)/SUM(B$69:B76)*100-100</f>
        <v>3.7594844928656528</v>
      </c>
      <c r="F88" s="36" t="str">
        <f>IF(B88=0,"",IF(B88="","",IF(B88&gt;0,"a","")))</f>
        <v>a</v>
      </c>
    </row>
    <row r="89" spans="1:6" ht="15" customHeight="1" x14ac:dyDescent="0.2">
      <c r="A89" s="40">
        <v>43709</v>
      </c>
      <c r="B89" s="27">
        <v>120.84684901241411</v>
      </c>
      <c r="C89" s="27">
        <f t="shared" si="1"/>
        <v>4.6788863588608507</v>
      </c>
      <c r="D89" s="27">
        <f>SUM(B$81:B89)/SUM(B$69:B77)*100-100</f>
        <v>3.8592921573370944</v>
      </c>
      <c r="F89" s="36" t="str">
        <f>IF(B89=0,"",IF(B89="","",IF(B89&gt;0,"s","")))</f>
        <v>s</v>
      </c>
    </row>
    <row r="90" spans="1:6" ht="15" customHeight="1" x14ac:dyDescent="0.2">
      <c r="A90" s="40">
        <v>43739</v>
      </c>
      <c r="B90" s="27">
        <v>122.94407639942669</v>
      </c>
      <c r="C90" s="27">
        <f t="shared" si="1"/>
        <v>4.147162559540746</v>
      </c>
      <c r="D90" s="27">
        <f>SUM(B$81:B90)/SUM(B$69:B78)*100-100</f>
        <v>3.8880544467839115</v>
      </c>
      <c r="F90" s="36" t="str">
        <f>IF(B90=0,"",IF(B90="","",IF(B90&gt;0,"o","")))</f>
        <v>o</v>
      </c>
    </row>
    <row r="91" spans="1:6" ht="15" customHeight="1" x14ac:dyDescent="0.2">
      <c r="A91" s="40">
        <v>43770</v>
      </c>
      <c r="B91" s="27">
        <v>127.09634559552373</v>
      </c>
      <c r="C91" s="27">
        <f t="shared" si="1"/>
        <v>4.8996436004978392</v>
      </c>
      <c r="D91" s="27">
        <f>SUM(B$81:B91)/SUM(B$69:B79)*100-100</f>
        <v>3.9821419956890907</v>
      </c>
      <c r="F91" s="36" t="str">
        <f>IF(B91=0,"",IF(B91="","",IF(B91&gt;0,"n","")))</f>
        <v>n</v>
      </c>
    </row>
    <row r="92" spans="1:6" ht="15" customHeight="1" x14ac:dyDescent="0.2">
      <c r="A92" s="41">
        <v>43800</v>
      </c>
      <c r="B92" s="28">
        <v>130.68545086701855</v>
      </c>
      <c r="C92" s="28">
        <f t="shared" si="1"/>
        <v>4.3899559031191444</v>
      </c>
      <c r="D92" s="28">
        <f>SUM(B$81:B92)/SUM(B$69:B80)*100-100</f>
        <v>4.0178979263405239</v>
      </c>
      <c r="F92" s="36" t="str">
        <f>IF(B92=0,"",IF(B92="","",IF(B92&gt;0,"d","")))</f>
        <v>d</v>
      </c>
    </row>
    <row r="93" spans="1:6" ht="15" customHeight="1" x14ac:dyDescent="0.2">
      <c r="A93" s="42">
        <v>43831</v>
      </c>
      <c r="B93" s="29">
        <v>127.13248874090434</v>
      </c>
      <c r="C93" s="29">
        <f t="shared" si="1"/>
        <v>4.2829158732001531</v>
      </c>
      <c r="D93" s="69">
        <f>SUM(B$93:B93)/SUM(B$81:B81)*100-100</f>
        <v>4.2829158732001531</v>
      </c>
      <c r="F93" s="36">
        <f>IF(B93=0,"",IF(B93="","",IF(B93&gt;0,F81+1,"")))</f>
        <v>2020</v>
      </c>
    </row>
    <row r="94" spans="1:6" ht="15" customHeight="1" x14ac:dyDescent="0.2">
      <c r="A94" s="43">
        <v>43862</v>
      </c>
      <c r="B94" s="31">
        <v>125.48034248421965</v>
      </c>
      <c r="C94" s="31">
        <f t="shared" si="1"/>
        <v>2.2964979421971066</v>
      </c>
      <c r="D94" s="67">
        <f>SUM(B$93:B94)/SUM(B$81:B82)*100-100</f>
        <v>3.2866520731946736</v>
      </c>
      <c r="F94" s="36" t="str">
        <f>IF(B94=0,"",IF(B94="","",IF(B94&gt;0,"f","")))</f>
        <v>f</v>
      </c>
    </row>
    <row r="95" spans="1:6" ht="15" customHeight="1" x14ac:dyDescent="0.2">
      <c r="A95" s="43">
        <v>43891</v>
      </c>
      <c r="B95" s="31">
        <v>120.9156115172366</v>
      </c>
      <c r="C95" s="31">
        <f t="shared" si="1"/>
        <v>-3.9792898689750444</v>
      </c>
      <c r="D95" s="67">
        <f>SUM(B$93:B95)/SUM(B$81:B83)*100-100</f>
        <v>0.81709044305100065</v>
      </c>
      <c r="F95" s="36" t="str">
        <f>IF(B95=0,"",IF(B95="","",IF(B95&gt;0,"m","")))</f>
        <v>m</v>
      </c>
    </row>
    <row r="96" spans="1:6" ht="15" customHeight="1" x14ac:dyDescent="0.2">
      <c r="A96" s="43">
        <v>43922</v>
      </c>
      <c r="B96" s="31">
        <v>112.08703399061699</v>
      </c>
      <c r="C96" s="31">
        <f t="shared" si="1"/>
        <v>-9.5772755526882065</v>
      </c>
      <c r="D96" s="67">
        <f>SUM(B$93:B96)/SUM(B$81:B84)*100-100</f>
        <v>-1.7887306687711373</v>
      </c>
      <c r="F96" s="36" t="str">
        <f>IF(B96=0,"",IF(B96="","",IF(B96&gt;0,"a","")))</f>
        <v>a</v>
      </c>
    </row>
    <row r="97" spans="1:6" ht="15" customHeight="1" x14ac:dyDescent="0.2">
      <c r="A97" s="43">
        <v>43952</v>
      </c>
      <c r="B97" s="31">
        <v>110.96070186011775</v>
      </c>
      <c r="C97" s="31">
        <f t="shared" si="1"/>
        <v>-10.279023045406987</v>
      </c>
      <c r="D97" s="67">
        <f>SUM(B$93:B97)/SUM(B$81:B85)*100-100</f>
        <v>-3.4874273251067081</v>
      </c>
      <c r="F97" s="36" t="str">
        <f>IF(B97=0,"",IF(B97="","",IF(B97&gt;0,"m","")))</f>
        <v>m</v>
      </c>
    </row>
    <row r="98" spans="1:6" ht="15" customHeight="1" x14ac:dyDescent="0.2">
      <c r="A98" s="43">
        <v>43983</v>
      </c>
      <c r="B98" s="31">
        <v>111.03482282520082</v>
      </c>
      <c r="C98" s="31">
        <f t="shared" si="1"/>
        <v>-7.8500892307697256</v>
      </c>
      <c r="D98" s="67">
        <f>SUM(B$93:B98)/SUM(B$81:B86)*100-100</f>
        <v>-4.1991171838003396</v>
      </c>
      <c r="F98" s="36" t="str">
        <f>IF(B98=0,"",IF(B98="","",IF(B98&gt;0,"j","")))</f>
        <v>j</v>
      </c>
    </row>
    <row r="99" spans="1:6" ht="15" customHeight="1" x14ac:dyDescent="0.2">
      <c r="A99" s="43">
        <v>44013</v>
      </c>
      <c r="B99" s="31">
        <v>118.26935149198096</v>
      </c>
      <c r="C99" s="31">
        <f t="shared" si="1"/>
        <v>-3.8720658195422857</v>
      </c>
      <c r="D99" s="67">
        <f>SUM(B$93:B99)/SUM(B$81:B87)*100-100</f>
        <v>-4.1524187199709814</v>
      </c>
      <c r="F99" s="36" t="str">
        <f>IF(B99=0,"",IF(B99="","",IF(B99&gt;0,"j","")))</f>
        <v>j</v>
      </c>
    </row>
    <row r="100" spans="1:6" ht="15" customHeight="1" x14ac:dyDescent="0.2">
      <c r="A100" s="43">
        <v>44044</v>
      </c>
      <c r="B100" s="31">
        <v>120.65029747583567</v>
      </c>
      <c r="C100" s="31">
        <f t="shared" si="1"/>
        <v>-1.0952536387109149</v>
      </c>
      <c r="D100" s="67">
        <f>SUM(B$93:B100)/SUM(B$81:B88)*100-100</f>
        <v>-3.7732861217210427</v>
      </c>
      <c r="F100" s="36" t="str">
        <f>IF(B100=0,"",IF(B100="","",IF(B100&gt;0,"a","")))</f>
        <v>a</v>
      </c>
    </row>
    <row r="101" spans="1:6" ht="15" customHeight="1" x14ac:dyDescent="0.2">
      <c r="A101" s="43">
        <v>44075</v>
      </c>
      <c r="B101" s="31">
        <v>121.81952721685299</v>
      </c>
      <c r="C101" s="31">
        <f>IFERROR(IF(B101/B89*100-100=-100,"",B101/B89*100-100),"")</f>
        <v>0.80488503621552354</v>
      </c>
      <c r="D101" s="67">
        <f>SUM(B$93:B101)/SUM(B$81:B89)*100-100</f>
        <v>-3.2723708499121074</v>
      </c>
      <c r="F101" s="36" t="str">
        <f>IF(B101=0,"",IF(B101="","",IF(B101&gt;0,"s","")))</f>
        <v>s</v>
      </c>
    </row>
    <row r="102" spans="1:6" ht="15" customHeight="1" x14ac:dyDescent="0.2">
      <c r="A102" s="43">
        <v>44105</v>
      </c>
      <c r="B102" s="31">
        <v>125.6767848692629</v>
      </c>
      <c r="C102" s="31">
        <f t="shared" si="1"/>
        <v>2.2227247947742086</v>
      </c>
      <c r="D102" s="67">
        <f>SUM(B$93:B102)/SUM(B$81:B90)*100-100</f>
        <v>-2.7219643893106564</v>
      </c>
      <c r="F102" s="36" t="str">
        <f>IF(B102=0,"",IF(B102="","",IF(B102&gt;0,"o","")))</f>
        <v>o</v>
      </c>
    </row>
    <row r="103" spans="1:6" ht="15" customHeight="1" x14ac:dyDescent="0.2">
      <c r="A103" s="43">
        <v>44136</v>
      </c>
      <c r="B103" s="31">
        <v>128.67397151359739</v>
      </c>
      <c r="C103" s="31">
        <f t="shared" si="1"/>
        <v>1.2412834615200978</v>
      </c>
      <c r="D103" s="67">
        <f>SUM(B$93:B103)/SUM(B$81:B91)*100-100</f>
        <v>-2.3500915355700442</v>
      </c>
      <c r="F103" s="36" t="str">
        <f>IF(B103=0,"",IF(B103="","",IF(B103&gt;0,"n","")))</f>
        <v>n</v>
      </c>
    </row>
    <row r="104" spans="1:6" ht="15" customHeight="1" x14ac:dyDescent="0.2">
      <c r="A104" s="44">
        <v>44166</v>
      </c>
      <c r="B104" s="33">
        <v>135.99887332882363</v>
      </c>
      <c r="C104" s="33">
        <f t="shared" si="1"/>
        <v>4.0658102539753003</v>
      </c>
      <c r="D104" s="68">
        <f>SUM(B$93:B104)/SUM(B$81:B92)*100-100</f>
        <v>-1.7855519466129692</v>
      </c>
      <c r="F104" s="36" t="str">
        <f>IF(B104=0,"",IF(B104="","",IF(B104&gt;0,"d","")))</f>
        <v>d</v>
      </c>
    </row>
    <row r="105" spans="1:6" ht="15" customHeight="1" x14ac:dyDescent="0.2">
      <c r="A105" s="45">
        <v>44197</v>
      </c>
      <c r="B105" s="35">
        <v>128.80432928711275</v>
      </c>
      <c r="C105" s="35">
        <f t="shared" si="1"/>
        <v>1.315038007016156</v>
      </c>
      <c r="D105" s="27">
        <f>SUM(B$105:B105)/SUM(B$93:B93)*100-100</f>
        <v>1.315038007016156</v>
      </c>
      <c r="F105" s="36">
        <f>IF(B105=0,"",IF(B105="","",IF(B105&gt;0,F93+1,"")))</f>
        <v>2021</v>
      </c>
    </row>
    <row r="106" spans="1:6" ht="15" customHeight="1" x14ac:dyDescent="0.2">
      <c r="A106" s="40">
        <v>44228</v>
      </c>
      <c r="B106" s="27">
        <v>128.52150014361615</v>
      </c>
      <c r="C106" s="27">
        <f t="shared" si="1"/>
        <v>2.4236128139186093</v>
      </c>
      <c r="D106" s="27">
        <f>SUM(B$105:B106)/SUM(B$93:B94)*100-100</f>
        <v>1.8657002428371356</v>
      </c>
      <c r="F106" s="36" t="str">
        <f>IF(B106=0,"",IF(B106="","",IF(B106&gt;0,"f","")))</f>
        <v>f</v>
      </c>
    </row>
    <row r="107" spans="1:6" ht="15" customHeight="1" x14ac:dyDescent="0.2">
      <c r="A107" s="40">
        <v>44256</v>
      </c>
      <c r="B107" s="27">
        <v>132.9383465775104</v>
      </c>
      <c r="C107" s="27">
        <f t="shared" si="1"/>
        <v>9.943079234694153</v>
      </c>
      <c r="D107" s="27">
        <f>SUM(B$105:B107)/SUM(B$93:B95)*100-100</f>
        <v>4.4804441511893316</v>
      </c>
      <c r="F107" s="36" t="str">
        <f>IF(B107=0,"",IF(B107="","",IF(B107&gt;0,"m","")))</f>
        <v>m</v>
      </c>
    </row>
    <row r="108" spans="1:6" ht="15" customHeight="1" x14ac:dyDescent="0.2">
      <c r="A108" s="40">
        <v>44287</v>
      </c>
      <c r="B108" s="27">
        <v>129.55182719651899</v>
      </c>
      <c r="C108" s="27">
        <f t="shared" si="1"/>
        <v>15.581457180287245</v>
      </c>
      <c r="D108" s="27">
        <f>SUM(B$105:B108)/SUM(B$93:B96)*100-100</f>
        <v>7.0427175636715447</v>
      </c>
      <c r="F108" s="36" t="str">
        <f>IF(B108=0,"",IF(B108="","",IF(B108&gt;0,"a","")))</f>
        <v>a</v>
      </c>
    </row>
    <row r="109" spans="1:6" ht="15" customHeight="1" x14ac:dyDescent="0.2">
      <c r="A109" s="40">
        <v>44317</v>
      </c>
      <c r="B109" s="27">
        <v>129.50799628282542</v>
      </c>
      <c r="C109" s="27">
        <f t="shared" si="1"/>
        <v>16.715192056093201</v>
      </c>
      <c r="D109" s="27">
        <f>SUM(B$105:B109)/SUM(B$93:B97)*100-100</f>
        <v>8.8417578152187417</v>
      </c>
      <c r="F109" s="36" t="str">
        <f>IF(B109=0,"",IF(B109="","",IF(B109&gt;0,"m","")))</f>
        <v>m</v>
      </c>
    </row>
    <row r="110" spans="1:6" ht="15" customHeight="1" x14ac:dyDescent="0.2">
      <c r="A110" s="40">
        <v>44348</v>
      </c>
      <c r="B110" s="27">
        <v>127.15609910556402</v>
      </c>
      <c r="C110" s="27">
        <f t="shared" si="1"/>
        <v>14.519117399540946</v>
      </c>
      <c r="D110" s="27">
        <f>SUM(B$105:B110)/SUM(B$93:B98)*100-100</f>
        <v>9.7326210356840477</v>
      </c>
      <c r="F110" s="36" t="str">
        <f>IF(B110=0,"",IF(B110="","",IF(B110&gt;0,"j","")))</f>
        <v>j</v>
      </c>
    </row>
    <row r="111" spans="1:6" ht="15" customHeight="1" x14ac:dyDescent="0.2">
      <c r="A111" s="40">
        <v>44378</v>
      </c>
      <c r="B111" s="27">
        <v>131.28198216091729</v>
      </c>
      <c r="C111" s="27">
        <f t="shared" si="1"/>
        <v>11.002538277905956</v>
      </c>
      <c r="D111" s="27">
        <f>SUM(B$105:B111)/SUM(B$93:B99)*100-100</f>
        <v>9.9144782358908401</v>
      </c>
      <c r="F111" s="36" t="str">
        <f>IF(B111=0,"",IF(B111="","",IF(B111&gt;0,"j","")))</f>
        <v>j</v>
      </c>
    </row>
    <row r="112" spans="1:6" ht="15" customHeight="1" x14ac:dyDescent="0.2">
      <c r="A112" s="40">
        <v>44409</v>
      </c>
      <c r="B112" s="27">
        <v>130.08320164331616</v>
      </c>
      <c r="C112" s="27">
        <f t="shared" si="1"/>
        <v>7.8183845086413868</v>
      </c>
      <c r="D112" s="27">
        <f>SUM(B$105:B112)/SUM(B$93:B100)*100-100</f>
        <v>9.6472979479342627</v>
      </c>
      <c r="F112" s="36" t="str">
        <f>IF(B112=0,"",IF(B112="","",IF(B112&gt;0,"a","")))</f>
        <v>a</v>
      </c>
    </row>
    <row r="113" spans="1:6" ht="15" customHeight="1" x14ac:dyDescent="0.2">
      <c r="A113" s="40">
        <v>44440</v>
      </c>
      <c r="B113" s="27">
        <v>129.01645594710325</v>
      </c>
      <c r="C113" s="27">
        <f t="shared" si="1"/>
        <v>5.9078613213125379</v>
      </c>
      <c r="D113" s="27">
        <f>SUM(B$105:B113)/SUM(B$93:B101)*100-100</f>
        <v>9.220905542651451</v>
      </c>
      <c r="F113" s="36" t="str">
        <f>IF(B113=0,"",IF(B113="","",IF(B113&gt;0,"s","")))</f>
        <v>s</v>
      </c>
    </row>
    <row r="114" spans="1:6" ht="15" customHeight="1" x14ac:dyDescent="0.2">
      <c r="A114" s="40">
        <v>44470</v>
      </c>
      <c r="B114" s="27">
        <v>131.23672808738652</v>
      </c>
      <c r="C114" s="27">
        <f t="shared" si="1"/>
        <v>4.4240017946890049</v>
      </c>
      <c r="D114" s="27">
        <f>SUM(B$105:B114)/SUM(B$93:B102)*100-100</f>
        <v>8.7160095400326867</v>
      </c>
      <c r="F114" s="36" t="str">
        <f>IF(B114=0,"",IF(B114="","",IF(B114&gt;0,"o","")))</f>
        <v>o</v>
      </c>
    </row>
    <row r="115" spans="1:6" ht="15" customHeight="1" x14ac:dyDescent="0.2">
      <c r="A115" s="40">
        <v>44501</v>
      </c>
      <c r="B115" s="27">
        <v>136.37511067001645</v>
      </c>
      <c r="C115" s="27">
        <f t="shared" si="1"/>
        <v>5.9850015242633958</v>
      </c>
      <c r="D115" s="27">
        <f>SUM(B$105:B115)/SUM(B$93:B103)*100-100</f>
        <v>8.4503337257988846</v>
      </c>
      <c r="F115" s="36" t="str">
        <f>IF(B115=0,"",IF(B115="","",IF(B115&gt;0,"n","")))</f>
        <v>n</v>
      </c>
    </row>
    <row r="116" spans="1:6" ht="15" customHeight="1" x14ac:dyDescent="0.2">
      <c r="A116" s="41">
        <v>44531</v>
      </c>
      <c r="B116" s="28">
        <v>141.40749083014157</v>
      </c>
      <c r="C116" s="28">
        <f t="shared" si="1"/>
        <v>3.9769575798181478</v>
      </c>
      <c r="D116" s="28">
        <f>SUM(B$105:B116)/SUM(B$93:B104)*100-100</f>
        <v>8.0332677107224839</v>
      </c>
      <c r="F116" s="36" t="str">
        <f>IF(B116=0,"",IF(B116="","",IF(B116&gt;0,"d","")))</f>
        <v>d</v>
      </c>
    </row>
    <row r="117" spans="1:6" ht="15" customHeight="1" x14ac:dyDescent="0.2">
      <c r="A117" s="42">
        <v>44562</v>
      </c>
      <c r="B117" s="29">
        <v>134.8280015936144</v>
      </c>
      <c r="C117" s="29">
        <f t="shared" si="1"/>
        <v>4.6766070207737442</v>
      </c>
      <c r="D117" s="69">
        <f>SUM(B$117:B117)/SUM(B$105:B105)*100-100</f>
        <v>4.6766070207737442</v>
      </c>
      <c r="F117" s="36">
        <f>IF(B117=0,"",IF(B117="","",IF(B117&gt;0,F105+1,"")))</f>
        <v>2022</v>
      </c>
    </row>
    <row r="118" spans="1:6" ht="15" customHeight="1" x14ac:dyDescent="0.2">
      <c r="A118" s="43">
        <v>44593</v>
      </c>
      <c r="B118" s="31">
        <v>134.5480886818666</v>
      </c>
      <c r="C118" s="31">
        <f t="shared" si="1"/>
        <v>4.6891675957065928</v>
      </c>
      <c r="D118" s="67">
        <f>SUM(B$117:B118)/SUM(B$105:B106)*100-100</f>
        <v>4.6828804055194979</v>
      </c>
      <c r="F118" s="36" t="str">
        <f>IF(B118=0,"",IF(B118="","",IF(B118&gt;0,"f","")))</f>
        <v>f</v>
      </c>
    </row>
    <row r="119" spans="1:6" ht="15" customHeight="1" x14ac:dyDescent="0.2">
      <c r="A119" s="43">
        <v>44621</v>
      </c>
      <c r="B119" s="31">
        <v>139.36143013340654</v>
      </c>
      <c r="C119" s="31">
        <f t="shared" si="1"/>
        <v>4.8316258786557995</v>
      </c>
      <c r="D119" s="67">
        <f>SUM(B$117:B119)/SUM(B$105:B107)*100-100</f>
        <v>4.7335485899833856</v>
      </c>
      <c r="F119" s="36" t="str">
        <f>IF(B119=0,"",IF(B119="","",IF(B119&gt;0,"m","")))</f>
        <v>m</v>
      </c>
    </row>
    <row r="120" spans="1:6" ht="15" customHeight="1" x14ac:dyDescent="0.2">
      <c r="A120" s="43">
        <v>44652</v>
      </c>
      <c r="B120" s="31">
        <v>135.94100859816456</v>
      </c>
      <c r="C120" s="31">
        <f t="shared" si="1"/>
        <v>4.93175707352529</v>
      </c>
      <c r="D120" s="67">
        <f>SUM(B$117:B120)/SUM(B$105:B108)*100-100</f>
        <v>4.7829473600296808</v>
      </c>
      <c r="F120" s="36" t="str">
        <f>IF(B120=0,"",IF(B120="","",IF(B120&gt;0,"a","")))</f>
        <v>a</v>
      </c>
    </row>
    <row r="121" spans="1:6" ht="15" customHeight="1" x14ac:dyDescent="0.2">
      <c r="A121" s="43">
        <v>44682</v>
      </c>
      <c r="B121" s="31">
        <v>136.06175966459082</v>
      </c>
      <c r="C121" s="31">
        <f t="shared" si="1"/>
        <v>5.0605086711811964</v>
      </c>
      <c r="D121" s="67">
        <f>SUM(B$117:B121)/SUM(B$105:B109)*100-100</f>
        <v>4.8383071022866062</v>
      </c>
      <c r="F121" s="36" t="str">
        <f>IF(B121=0,"",IF(B121="","",IF(B121&gt;0,"m","")))</f>
        <v>m</v>
      </c>
    </row>
    <row r="122" spans="1:6" ht="15" customHeight="1" x14ac:dyDescent="0.2">
      <c r="A122" s="43">
        <v>44713</v>
      </c>
      <c r="B122" s="31">
        <v>132.57318516609627</v>
      </c>
      <c r="C122" s="31">
        <f t="shared" si="1"/>
        <v>4.2601857863184591</v>
      </c>
      <c r="D122" s="67">
        <f>SUM(B$117:B122)/SUM(B$105:B110)*100-100</f>
        <v>4.7436341654251351</v>
      </c>
      <c r="F122" s="36" t="str">
        <f>IF(B122=0,"",IF(B122="","",IF(B122&gt;0,"j","")))</f>
        <v>j</v>
      </c>
    </row>
    <row r="123" spans="1:6" ht="15" customHeight="1" x14ac:dyDescent="0.2">
      <c r="A123" s="43">
        <v>44743</v>
      </c>
      <c r="B123" s="31">
        <v>135.61679545365081</v>
      </c>
      <c r="C123" s="31">
        <f t="shared" si="1"/>
        <v>3.3019103013086379</v>
      </c>
      <c r="D123" s="67">
        <f>SUM(B$117:B123)/SUM(B$105:B111)*100-100</f>
        <v>4.5351297889780824</v>
      </c>
      <c r="F123" s="36" t="str">
        <f>IF(B123=0,"",IF(B123="","",IF(B123&gt;0,"j","")))</f>
        <v>j</v>
      </c>
    </row>
    <row r="124" spans="1:6" ht="15" customHeight="1" x14ac:dyDescent="0.2">
      <c r="A124" s="43">
        <v>44774</v>
      </c>
      <c r="B124" s="31">
        <v>136.17422217871885</v>
      </c>
      <c r="C124" s="31">
        <f t="shared" si="1"/>
        <v>4.6824036143452901</v>
      </c>
      <c r="D124" s="67">
        <f>SUM(B$117:B124)/SUM(B$105:B112)*100-100</f>
        <v>4.5535890439816455</v>
      </c>
      <c r="F124" s="36" t="str">
        <f>IF(B124=0,"",IF(B124="","",IF(B124&gt;0,"a","")))</f>
        <v>a</v>
      </c>
    </row>
    <row r="125" spans="1:6" ht="15" customHeight="1" x14ac:dyDescent="0.2">
      <c r="A125" s="43">
        <v>44805</v>
      </c>
      <c r="B125" s="31">
        <v>133.96706770564759</v>
      </c>
      <c r="C125" s="31">
        <f t="shared" si="1"/>
        <v>3.8371940402502531</v>
      </c>
      <c r="D125" s="67">
        <f>SUM(B$117:B125)/SUM(B$105:B113)*100-100</f>
        <v>4.4743793643749115</v>
      </c>
      <c r="F125" s="36" t="str">
        <f>IF(B125=0,"",IF(B125="","",IF(B125&gt;0,"s","")))</f>
        <v>s</v>
      </c>
    </row>
    <row r="126" spans="1:6" ht="15" customHeight="1" x14ac:dyDescent="0.2">
      <c r="A126" s="43">
        <v>44835</v>
      </c>
      <c r="B126" s="31">
        <v>135.97024435620943</v>
      </c>
      <c r="C126" s="31">
        <f t="shared" si="1"/>
        <v>3.6068533083749372</v>
      </c>
      <c r="D126" s="67">
        <f>SUM(B$117:B126)/SUM(B$105:B114)*100-100</f>
        <v>4.3866731663752034</v>
      </c>
      <c r="F126" s="36" t="str">
        <f>IF(B126=0,"",IF(B126="","",IF(B126&gt;0,"o","")))</f>
        <v>o</v>
      </c>
    </row>
    <row r="127" spans="1:6" ht="15" customHeight="1" x14ac:dyDescent="0.2">
      <c r="A127" s="43">
        <v>44866</v>
      </c>
      <c r="B127" s="31">
        <v>140.94622072312589</v>
      </c>
      <c r="C127" s="31">
        <f t="shared" si="1"/>
        <v>3.3518653298621643</v>
      </c>
      <c r="D127" s="67">
        <f>SUM(B$117:B127)/SUM(B$105:B115)*100-100</f>
        <v>4.2882941962224095</v>
      </c>
      <c r="F127" s="36" t="str">
        <f>IF(B127=0,"",IF(B127="","",IF(B127&gt;0,"n","")))</f>
        <v>n</v>
      </c>
    </row>
    <row r="128" spans="1:6" ht="15" customHeight="1" x14ac:dyDescent="0.2">
      <c r="A128" s="44">
        <v>44896</v>
      </c>
      <c r="B128" s="33">
        <v>146.08250526347425</v>
      </c>
      <c r="C128" s="33">
        <f t="shared" si="1"/>
        <v>3.306058544627092</v>
      </c>
      <c r="D128" s="68">
        <f>SUM(B$117:B128)/SUM(B$105:B116)*100-100</f>
        <v>4.2001558958630625</v>
      </c>
      <c r="F128" s="36" t="str">
        <f>IF(B128=0,"",IF(B128="","",IF(B128&gt;0,"d","")))</f>
        <v>d</v>
      </c>
    </row>
    <row r="129" spans="1:6" ht="15" customHeight="1" x14ac:dyDescent="0.2">
      <c r="A129" s="45">
        <v>44927</v>
      </c>
      <c r="B129" s="35">
        <v>139.29035124073505</v>
      </c>
      <c r="C129" s="35">
        <f t="shared" si="1"/>
        <v>3.3096608971262782</v>
      </c>
      <c r="D129" s="27">
        <f>SUM(B$129:B129)/SUM(B$117:B117)*100-100</f>
        <v>3.3096608971262782</v>
      </c>
      <c r="F129" s="36">
        <f>IF(B129=0,"",IF(B129="","",IF(B129&gt;0,F117+1,"")))</f>
        <v>2023</v>
      </c>
    </row>
    <row r="130" spans="1:6" ht="15" customHeight="1" x14ac:dyDescent="0.2">
      <c r="A130" s="40">
        <v>44958</v>
      </c>
      <c r="B130" s="27">
        <v>140.9272554382575</v>
      </c>
      <c r="C130" s="27">
        <f t="shared" si="1"/>
        <v>4.7411797661980728</v>
      </c>
      <c r="D130" s="27">
        <f>SUM(B$129:B130)/SUM(B$117:B118)*100-100</f>
        <v>4.0246765748304796</v>
      </c>
      <c r="F130" s="36" t="str">
        <f>IF(B130=0,"",IF(B130="","",IF(B130&gt;0,"f","")))</f>
        <v>f</v>
      </c>
    </row>
    <row r="131" spans="1:6" ht="15" customHeight="1" x14ac:dyDescent="0.2">
      <c r="A131" s="40">
        <v>44986</v>
      </c>
      <c r="B131" s="27">
        <v>144.8919590001577</v>
      </c>
      <c r="C131" s="27">
        <f t="shared" si="1"/>
        <v>3.9684788405636624</v>
      </c>
      <c r="D131" s="27">
        <f>SUM(B$129:B131)/SUM(B$117:B119)*100-100</f>
        <v>4.0055156311279205</v>
      </c>
      <c r="F131" s="36" t="str">
        <f>IF(B131=0,"",IF(B131="","",IF(B131&gt;0,"m","")))</f>
        <v>m</v>
      </c>
    </row>
    <row r="132" spans="1:6" ht="15" customHeight="1" x14ac:dyDescent="0.2">
      <c r="A132" s="40">
        <v>45017</v>
      </c>
      <c r="B132" s="27">
        <v>140.69920617463845</v>
      </c>
      <c r="C132" s="27">
        <f t="shared" si="1"/>
        <v>3.5001929333472219</v>
      </c>
      <c r="D132" s="27">
        <f>SUM(B$129:B132)/SUM(B$117:B120)*100-100</f>
        <v>3.8793970610989419</v>
      </c>
      <c r="F132" s="36" t="str">
        <f>IF(B132=0,"",IF(B132="","",IF(B132&gt;0,"a","")))</f>
        <v>a</v>
      </c>
    </row>
    <row r="133" spans="1:6" ht="15" customHeight="1" x14ac:dyDescent="0.2">
      <c r="A133" s="40">
        <v>45047</v>
      </c>
      <c r="B133" s="27">
        <v>141.23009974714637</v>
      </c>
      <c r="C133" s="27">
        <f t="shared" si="1"/>
        <v>3.7985250927932555</v>
      </c>
      <c r="D133" s="27">
        <f>SUM(B$129:B133)/SUM(B$117:B121)*100-100</f>
        <v>3.8632329196512956</v>
      </c>
      <c r="F133" s="36" t="str">
        <f>IF(B133=0,"",IF(B133="","",IF(B133&gt;0,"m","")))</f>
        <v>m</v>
      </c>
    </row>
    <row r="134" spans="1:6" ht="15" customHeight="1" x14ac:dyDescent="0.2">
      <c r="A134" s="40">
        <v>45078</v>
      </c>
      <c r="B134" s="27">
        <v>139.30379316900934</v>
      </c>
      <c r="C134" s="27">
        <f>IFERROR(IF(B134/B122*100-100=-100,"",B134/B122*100-100),"")</f>
        <v>5.0768999737620675</v>
      </c>
      <c r="D134" s="27">
        <f>SUM(B$129:B134)/SUM(B$117:B122)*100-100</f>
        <v>4.0610652589280392</v>
      </c>
      <c r="F134" s="36" t="str">
        <f>IF(B134=0,"",IF(B134="","",IF(B134&gt;0,"j","")))</f>
        <v>j</v>
      </c>
    </row>
    <row r="135" spans="1:6" ht="15" customHeight="1" x14ac:dyDescent="0.2">
      <c r="A135" s="40">
        <v>45108</v>
      </c>
      <c r="B135" s="27">
        <v>142.39287769273417</v>
      </c>
      <c r="C135" s="27">
        <f t="shared" si="1"/>
        <v>4.9964919289065506</v>
      </c>
      <c r="D135" s="27">
        <f>SUM(B$129:B135)/SUM(B$117:B123)*100-100</f>
        <v>4.1947521814235103</v>
      </c>
      <c r="F135" s="36" t="str">
        <f>IF(B135=0,"",IF(B135="","",IF(B135&gt;0,"j","")))</f>
        <v>j</v>
      </c>
    </row>
    <row r="136" spans="1:6" ht="15" customHeight="1" x14ac:dyDescent="0.2">
      <c r="A136" s="40">
        <v>45139</v>
      </c>
      <c r="B136" s="27">
        <v>141.08691738616579</v>
      </c>
      <c r="C136" s="27">
        <f t="shared" si="1"/>
        <v>3.6076543187442525</v>
      </c>
      <c r="D136" s="27">
        <f>SUM(B$129:B136)/SUM(B$117:B124)*100-100</f>
        <v>4.121074857791001</v>
      </c>
      <c r="F136" s="36" t="str">
        <f>IF(B136=0,"",IF(B136="","",IF(B136&gt;0,"a","")))</f>
        <v>a</v>
      </c>
    </row>
    <row r="137" spans="1:6" ht="15" customHeight="1" x14ac:dyDescent="0.2">
      <c r="A137" s="40">
        <v>45170</v>
      </c>
      <c r="B137" s="27">
        <v>138.60104784869091</v>
      </c>
      <c r="C137" s="27">
        <f t="shared" si="1"/>
        <v>3.4590442430412054</v>
      </c>
      <c r="D137" s="27">
        <f>SUM(B$129:B137)/SUM(B$117:B125)*100-100</f>
        <v>4.0483225246553189</v>
      </c>
      <c r="F137" s="36" t="str">
        <f>IF(B137=0,"",IF(B137="","",IF(B137&gt;0,"s","")))</f>
        <v>s</v>
      </c>
    </row>
    <row r="138" spans="1:6" ht="15" customHeight="1" x14ac:dyDescent="0.2">
      <c r="A138" s="40">
        <v>45200</v>
      </c>
      <c r="B138" s="27">
        <v>137.74371379500423</v>
      </c>
      <c r="C138" s="27">
        <f t="shared" si="1"/>
        <v>1.3043070174594504</v>
      </c>
      <c r="D138" s="27">
        <f>SUM(B$129:B138)/SUM(B$117:B126)*100-100</f>
        <v>3.7729771751183989</v>
      </c>
      <c r="F138" s="36" t="str">
        <f>IF(B138=0,"",IF(B138="","",IF(B138&gt;0,"o","")))</f>
        <v>o</v>
      </c>
    </row>
    <row r="139" spans="1:6" ht="15" customHeight="1" x14ac:dyDescent="0.2">
      <c r="A139" s="40">
        <v>45231</v>
      </c>
      <c r="B139" s="27">
        <v>144.36944545657474</v>
      </c>
      <c r="C139" s="27">
        <f t="shared" si="1"/>
        <v>2.4287453156856174</v>
      </c>
      <c r="D139" s="27">
        <f>SUM(B$129:B139)/SUM(B$117:B127)*100-100</f>
        <v>3.6463288348303848</v>
      </c>
      <c r="F139" s="36" t="str">
        <f>IF(B139=0,"",IF(B139="","",IF(B139&gt;0,"n","")))</f>
        <v>n</v>
      </c>
    </row>
    <row r="140" spans="1:6" ht="15" customHeight="1" x14ac:dyDescent="0.2">
      <c r="A140" s="40">
        <v>45261</v>
      </c>
      <c r="B140" s="27">
        <v>149.44627712947656</v>
      </c>
      <c r="C140" s="27">
        <f t="shared" ref="C140" si="2">IFERROR(IF(B140/B128*100-100=-100,"",B140/B128*100-100),"")</f>
        <v>2.302652093716091</v>
      </c>
      <c r="D140" s="28">
        <f>SUM(B$129:B140)/SUM(B$117:B128)*100-100</f>
        <v>3.5267921516747549</v>
      </c>
      <c r="F140" s="36" t="str">
        <f>IF(B140=0,"",IF(B140="","",IF(B140&gt;0,"d","")))</f>
        <v>d</v>
      </c>
    </row>
    <row r="141" spans="1:6" ht="15" customHeight="1" x14ac:dyDescent="0.2">
      <c r="A141" s="42">
        <v>45292</v>
      </c>
      <c r="B141" s="29">
        <v>145.23772208407641</v>
      </c>
      <c r="C141" s="29">
        <f t="shared" si="1"/>
        <v>4.2697651275661883</v>
      </c>
      <c r="D141" s="69">
        <f>SUM(B$141:B141)/SUM(B$129:B129)*100-100</f>
        <v>4.2697651275661883</v>
      </c>
      <c r="F141" s="36">
        <f>IF(B141=0,"",IF(B141="","",IF(B141&gt;0,F129+1,"")))</f>
        <v>2024</v>
      </c>
    </row>
    <row r="142" spans="1:6" ht="15" customHeight="1" x14ac:dyDescent="0.2">
      <c r="A142" s="43">
        <v>45323</v>
      </c>
      <c r="B142" s="31">
        <v>145.21517588425615</v>
      </c>
      <c r="C142" s="31">
        <f t="shared" si="1"/>
        <v>3.0426480900830768</v>
      </c>
      <c r="D142" s="67">
        <f>SUM(B$141:B142)/SUM(B$129:B130)*100-100</f>
        <v>3.652622478167558</v>
      </c>
      <c r="F142" s="36" t="str">
        <f>IF(B142=0,"",IF(B142="","",IF(B142&gt;0,"f","")))</f>
        <v>f</v>
      </c>
    </row>
    <row r="143" spans="1:6" ht="15" customHeight="1" x14ac:dyDescent="0.2">
      <c r="A143" s="43">
        <v>45352</v>
      </c>
      <c r="B143" s="31">
        <v>148.19473855874077</v>
      </c>
      <c r="C143" s="31">
        <f t="shared" si="1"/>
        <v>2.2794774681592003</v>
      </c>
      <c r="D143" s="67">
        <f>SUM(B$141:B143)/SUM(B$129:B131)*100-100</f>
        <v>3.1846074379189275</v>
      </c>
      <c r="F143" s="36" t="str">
        <f>IF(B143=0,"",IF(B143="","",IF(B143&gt;0,"m","")))</f>
        <v>m</v>
      </c>
    </row>
    <row r="144" spans="1:6" ht="15" customHeight="1" x14ac:dyDescent="0.2">
      <c r="A144" s="43">
        <v>45383</v>
      </c>
      <c r="B144" s="31">
        <v>146.54227725728202</v>
      </c>
      <c r="C144" s="31">
        <f t="shared" si="1"/>
        <v>4.1528813427639761</v>
      </c>
      <c r="D144" s="67">
        <f>SUM(B$141:B144)/SUM(B$129:B132)*100-100</f>
        <v>3.4253873207138952</v>
      </c>
      <c r="F144" s="36" t="str">
        <f>IF(B144=0,"",IF(B144="","",IF(B144&gt;0,"a","")))</f>
        <v>a</v>
      </c>
    </row>
    <row r="145" spans="1:6" ht="15" customHeight="1" x14ac:dyDescent="0.2">
      <c r="A145" s="43">
        <v>45413</v>
      </c>
      <c r="B145" s="31">
        <v>147.35136006016165</v>
      </c>
      <c r="C145" s="31">
        <f t="shared" si="1"/>
        <v>4.3342462576848533</v>
      </c>
      <c r="D145" s="67">
        <f>SUM(B$141:B145)/SUM(B$129:B133)*100-100</f>
        <v>3.6069307173787166</v>
      </c>
      <c r="F145" s="36" t="str">
        <f>IF(B145=0,"",IF(B145="","",IF(B145&gt;0,"m","")))</f>
        <v>m</v>
      </c>
    </row>
    <row r="146" spans="1:6" ht="15" customHeight="1" x14ac:dyDescent="0.2">
      <c r="A146" s="43">
        <v>45444</v>
      </c>
      <c r="B146" s="31">
        <v>143.11910372657624</v>
      </c>
      <c r="C146" s="31">
        <f t="shared" si="1"/>
        <v>2.738841829624846</v>
      </c>
      <c r="D146" s="67">
        <f>SUM(B$141:B146)/SUM(B$129:B134)*100-100</f>
        <v>3.4640476040656836</v>
      </c>
      <c r="F146" s="36" t="str">
        <f>IF(B146=0,"",IF(B146="","",IF(B146&gt;0,"j","")))</f>
        <v>j</v>
      </c>
    </row>
    <row r="147" spans="1:6" ht="15" customHeight="1" x14ac:dyDescent="0.2">
      <c r="A147" s="43">
        <v>45474</v>
      </c>
      <c r="B147" s="31">
        <v>146.71367228147977</v>
      </c>
      <c r="C147" s="31">
        <f t="shared" si="1"/>
        <v>3.0344176329305697</v>
      </c>
      <c r="D147" s="67">
        <f>SUM(B$141:B147)/SUM(B$129:B135)*100-100</f>
        <v>3.4021743879167019</v>
      </c>
      <c r="F147" s="36" t="str">
        <f>IF(B147=0,"",IF(B147="","",IF(B147&gt;0,"j","")))</f>
        <v>j</v>
      </c>
    </row>
    <row r="148" spans="1:6" s="39" customFormat="1" ht="17.25" customHeight="1" x14ac:dyDescent="0.2">
      <c r="A148" s="43">
        <v>45505</v>
      </c>
      <c r="B148" s="31">
        <v>146.67753341267496</v>
      </c>
      <c r="C148" s="31">
        <f t="shared" si="1"/>
        <v>3.9625332596977927</v>
      </c>
      <c r="D148" s="67">
        <f>SUM(B$141:B148)/SUM(B$129:B136)*100-100</f>
        <v>3.4721493695259085</v>
      </c>
      <c r="E148" s="38"/>
      <c r="F148" s="38" t="str">
        <f>IF(B148=0,"",IF(B148="","",IF(B148&gt;0,"a","")))</f>
        <v>a</v>
      </c>
    </row>
    <row r="149" spans="1:6" ht="17.25" customHeight="1" x14ac:dyDescent="0.2">
      <c r="A149" s="43">
        <v>45536</v>
      </c>
      <c r="B149" s="31">
        <v>143.59908352918839</v>
      </c>
      <c r="C149" s="31">
        <f t="shared" ref="C149:C212" si="3">IFERROR(IF(B149/B137*100-100=-100,"",B149/B137*100-100),"")</f>
        <v>3.6060590869080329</v>
      </c>
      <c r="D149" s="67">
        <f>SUM(B$141:B149)/SUM(B$129:B137)*100-100</f>
        <v>3.4867817277514064</v>
      </c>
      <c r="F149" s="36" t="str">
        <f>IF(B149=0,"",IF(B149="","",IF(B149&gt;0,"s","")))</f>
        <v>s</v>
      </c>
    </row>
    <row r="150" spans="1:6" s="22" customFormat="1" ht="17.25" customHeight="1" x14ac:dyDescent="0.2">
      <c r="A150" s="43">
        <v>45566</v>
      </c>
      <c r="B150" s="31">
        <v>145.56118243333893</v>
      </c>
      <c r="C150" s="31">
        <f t="shared" si="3"/>
        <v>5.6753723440105404</v>
      </c>
      <c r="D150" s="67">
        <f>SUM(B$141:B150)/SUM(B$129:B138)*100-100</f>
        <v>3.7011691738906052</v>
      </c>
      <c r="E150" s="37"/>
      <c r="F150" s="37" t="str">
        <f>IF(B150=0,"",IF(B150="","",IF(B150&gt;0,"o","")))</f>
        <v>o</v>
      </c>
    </row>
    <row r="151" spans="1:6" ht="17.25" hidden="1" customHeight="1" x14ac:dyDescent="0.2">
      <c r="A151" s="43">
        <v>45597</v>
      </c>
      <c r="B151" s="31"/>
      <c r="C151" s="31"/>
      <c r="D151" s="67"/>
      <c r="F151" s="36" t="str">
        <f>IF(B151=0,"",IF(B151="","",IF(B151&gt;0,"n","")))</f>
        <v/>
      </c>
    </row>
    <row r="152" spans="1:6" ht="17.25" hidden="1" customHeight="1" x14ac:dyDescent="0.2">
      <c r="A152" s="44">
        <v>45627</v>
      </c>
      <c r="B152" s="33"/>
      <c r="C152" s="33"/>
      <c r="D152" s="68"/>
      <c r="F152" s="36" t="str">
        <f>IF(B152=0,"",IF(B152="","",IF(B152&gt;0,"d","")))</f>
        <v/>
      </c>
    </row>
    <row r="153" spans="1:6" ht="17.25" hidden="1" customHeight="1" x14ac:dyDescent="0.2">
      <c r="A153" s="45">
        <v>45658</v>
      </c>
      <c r="B153" s="35"/>
      <c r="C153" s="35"/>
      <c r="D153" s="27"/>
      <c r="F153" s="36" t="str">
        <f>IF(B153=0,"",IF(B153="","",IF(B153&gt;0,F141+1,"")))</f>
        <v/>
      </c>
    </row>
    <row r="154" spans="1:6" ht="17.25" hidden="1" customHeight="1" x14ac:dyDescent="0.2">
      <c r="A154" s="40">
        <v>45689</v>
      </c>
      <c r="B154" s="27"/>
      <c r="C154" s="27"/>
      <c r="D154" s="27"/>
      <c r="F154" s="36" t="str">
        <f>IF(B154=0,"",IF(B154="","",IF(B154&gt;0,"f","")))</f>
        <v/>
      </c>
    </row>
    <row r="155" spans="1:6" ht="17.25" hidden="1" customHeight="1" x14ac:dyDescent="0.2">
      <c r="A155" s="40">
        <v>45717</v>
      </c>
      <c r="B155" s="27"/>
      <c r="C155" s="27"/>
      <c r="D155" s="27"/>
      <c r="F155" s="36" t="str">
        <f>IF(B155=0,"",IF(B155="","",IF(B155&gt;0,"m","")))</f>
        <v/>
      </c>
    </row>
    <row r="156" spans="1:6" ht="17.25" hidden="1" customHeight="1" x14ac:dyDescent="0.2">
      <c r="A156" s="40">
        <v>45748</v>
      </c>
      <c r="B156" s="27"/>
      <c r="C156" s="27"/>
      <c r="D156" s="27"/>
      <c r="F156" s="36" t="str">
        <f>IF(B156=0,"",IF(B156="","",IF(B156&gt;0,"a","")))</f>
        <v/>
      </c>
    </row>
    <row r="157" spans="1:6" s="47" customFormat="1" ht="17.25" hidden="1" customHeight="1" x14ac:dyDescent="0.2">
      <c r="A157" s="40">
        <v>45778</v>
      </c>
      <c r="B157" s="27"/>
      <c r="C157" s="27"/>
      <c r="D157" s="27"/>
      <c r="E157" s="46"/>
      <c r="F157" s="46" t="str">
        <f>IF(B157=0,"",IF(B157="","",IF(B157&gt;0,"m","")))</f>
        <v/>
      </c>
    </row>
    <row r="158" spans="1:6" ht="17.25" hidden="1" customHeight="1" x14ac:dyDescent="0.2">
      <c r="A158" s="40">
        <v>45809</v>
      </c>
      <c r="B158" s="27"/>
      <c r="C158" s="27"/>
      <c r="D158" s="27"/>
      <c r="F158" s="36" t="str">
        <f>IF(B158=0,"",IF(B158="","",IF(B158&gt;0,"j","")))</f>
        <v/>
      </c>
    </row>
    <row r="159" spans="1:6" ht="17.25" hidden="1" customHeight="1" x14ac:dyDescent="0.2">
      <c r="A159" s="40">
        <v>45839</v>
      </c>
      <c r="B159" s="27"/>
      <c r="C159" s="27"/>
      <c r="D159" s="27"/>
      <c r="F159" s="36" t="str">
        <f>IF(B159=0,"",IF(B159="","",IF(B159&gt;0,"j","")))</f>
        <v/>
      </c>
    </row>
    <row r="160" spans="1:6" ht="17.25" hidden="1" customHeight="1" x14ac:dyDescent="0.2">
      <c r="A160" s="40">
        <v>45870</v>
      </c>
      <c r="B160" s="27"/>
      <c r="C160" s="27"/>
      <c r="D160" s="27"/>
      <c r="F160" s="36" t="str">
        <f>IF(B160=0,"",IF(B160="","",IF(B160&gt;0,"a","")))</f>
        <v/>
      </c>
    </row>
    <row r="161" spans="1:7" s="47" customFormat="1" ht="17.25" hidden="1" customHeight="1" x14ac:dyDescent="0.2">
      <c r="A161" s="40">
        <v>45901</v>
      </c>
      <c r="B161" s="27"/>
      <c r="C161" s="27"/>
      <c r="D161" s="27"/>
      <c r="E161" s="46"/>
      <c r="F161" s="46" t="str">
        <f>IF(B161=0,"",IF(B161="","",IF(B161&gt;0,"s","")))</f>
        <v/>
      </c>
    </row>
    <row r="162" spans="1:7" s="22" customFormat="1" ht="17.25" hidden="1" customHeight="1" x14ac:dyDescent="0.2">
      <c r="A162" s="40">
        <v>45931</v>
      </c>
      <c r="B162" s="27"/>
      <c r="C162" s="27"/>
      <c r="D162" s="27"/>
      <c r="E162" s="37"/>
      <c r="F162" s="37" t="str">
        <f>IF(B162=0,"",IF(B162="","",IF(B162&gt;0,"o","")))</f>
        <v/>
      </c>
    </row>
    <row r="163" spans="1:7" s="47" customFormat="1" ht="17.25" hidden="1" customHeight="1" x14ac:dyDescent="0.2">
      <c r="A163" s="40">
        <v>45962</v>
      </c>
      <c r="B163" s="27"/>
      <c r="C163" s="27"/>
      <c r="D163" s="27"/>
      <c r="E163" s="46"/>
      <c r="F163" s="46" t="str">
        <f>IF(B163=0,"",IF(B163="","",IF(B163&gt;0,"n","")))</f>
        <v/>
      </c>
    </row>
    <row r="164" spans="1:7" ht="12.75" hidden="1" customHeight="1" x14ac:dyDescent="0.2">
      <c r="A164" s="41">
        <v>45992</v>
      </c>
      <c r="B164" s="28"/>
      <c r="C164" s="28"/>
      <c r="D164" s="28"/>
      <c r="F164" s="36" t="str">
        <f>IF(B164=0,"",IF(B164="","",IF(B164&gt;0,"d","")))</f>
        <v/>
      </c>
    </row>
    <row r="165" spans="1:7" ht="17.25" hidden="1" customHeight="1" x14ac:dyDescent="0.2">
      <c r="A165" s="42">
        <v>46023</v>
      </c>
      <c r="B165" s="29"/>
      <c r="C165" s="29"/>
      <c r="D165" s="69"/>
      <c r="F165" s="36" t="str">
        <f>IF(B165=0,"",IF(B165="","",IF(B165&gt;0,F153+1,"")))</f>
        <v/>
      </c>
    </row>
    <row r="166" spans="1:7" ht="17.25" hidden="1" customHeight="1" x14ac:dyDescent="0.2">
      <c r="A166" s="43">
        <v>46054</v>
      </c>
      <c r="B166" s="31"/>
      <c r="C166" s="31"/>
      <c r="D166" s="67"/>
      <c r="F166" s="36" t="str">
        <f>IF(B166=0,"",IF(B166="","",IF(B166&gt;0,"f","")))</f>
        <v/>
      </c>
    </row>
    <row r="167" spans="1:7" ht="17.25" hidden="1" customHeight="1" x14ac:dyDescent="0.2">
      <c r="A167" s="43">
        <v>46082</v>
      </c>
      <c r="B167" s="31"/>
      <c r="C167" s="31"/>
      <c r="D167" s="67"/>
      <c r="F167" s="36" t="str">
        <f>IF(B167=0,"",IF(B167="","",IF(B167&gt;0,"m","")))</f>
        <v/>
      </c>
    </row>
    <row r="168" spans="1:7" ht="17.25" hidden="1" customHeight="1" x14ac:dyDescent="0.2">
      <c r="A168" s="43">
        <v>46113</v>
      </c>
      <c r="B168" s="31"/>
      <c r="C168" s="31"/>
      <c r="D168" s="67"/>
      <c r="F168" s="36" t="str">
        <f>IF(B168=0,"",IF(B168="","",IF(B168&gt;0,"a","")))</f>
        <v/>
      </c>
    </row>
    <row r="169" spans="1:7" ht="17.25" hidden="1" customHeight="1" x14ac:dyDescent="0.2">
      <c r="A169" s="43">
        <v>46143</v>
      </c>
      <c r="B169" s="31"/>
      <c r="C169" s="31"/>
      <c r="D169" s="67"/>
      <c r="F169" s="36" t="str">
        <f>IF(B169=0,"",IF(B169="","",IF(B169&gt;0,"m","")))</f>
        <v/>
      </c>
    </row>
    <row r="170" spans="1:7" ht="17.25" hidden="1" customHeight="1" x14ac:dyDescent="0.2">
      <c r="A170" s="43">
        <v>46174</v>
      </c>
      <c r="B170" s="31"/>
      <c r="C170" s="31"/>
      <c r="D170" s="67"/>
      <c r="F170" s="36" t="str">
        <f>IF(B170=0,"",IF(B170="","",IF(B170&gt;0,"j","")))</f>
        <v/>
      </c>
    </row>
    <row r="171" spans="1:7" ht="17.25" hidden="1" customHeight="1" x14ac:dyDescent="0.2">
      <c r="A171" s="43">
        <v>46204</v>
      </c>
      <c r="B171" s="31"/>
      <c r="C171" s="31"/>
      <c r="D171" s="67"/>
      <c r="F171" s="36" t="str">
        <f>IF(B171=0,"",IF(B171="","",IF(B171&gt;0,"j","")))</f>
        <v/>
      </c>
    </row>
    <row r="172" spans="1:7" ht="17.25" hidden="1" customHeight="1" x14ac:dyDescent="0.2">
      <c r="A172" s="43">
        <v>46235</v>
      </c>
      <c r="B172" s="31"/>
      <c r="C172" s="31"/>
      <c r="D172" s="67"/>
      <c r="F172" s="36" t="str">
        <f>IF(B172=0,"",IF(B172="","",IF(B172&gt;0,"a","")))</f>
        <v/>
      </c>
    </row>
    <row r="173" spans="1:7" ht="17.25" hidden="1" customHeight="1" x14ac:dyDescent="0.2">
      <c r="A173" s="43">
        <v>46266</v>
      </c>
      <c r="B173" s="31"/>
      <c r="C173" s="31"/>
      <c r="D173" s="67"/>
      <c r="F173" s="36" t="str">
        <f>IF(B173=0,"",IF(B173="","",IF(B173&gt;0,"s","")))</f>
        <v/>
      </c>
    </row>
    <row r="174" spans="1:7" ht="17.25" hidden="1" customHeight="1" x14ac:dyDescent="0.2">
      <c r="A174" s="43">
        <v>46296</v>
      </c>
      <c r="B174" s="31"/>
      <c r="C174" s="31"/>
      <c r="D174" s="67"/>
      <c r="F174" s="36" t="str">
        <f>IF(B174=0,"",IF(B174="","",IF(B174&gt;0,"o","")))</f>
        <v/>
      </c>
    </row>
    <row r="175" spans="1:7" ht="17.25" hidden="1" customHeight="1" x14ac:dyDescent="0.2">
      <c r="A175" s="43">
        <v>46327</v>
      </c>
      <c r="B175" s="31"/>
      <c r="C175" s="31"/>
      <c r="D175" s="67"/>
      <c r="F175" s="36" t="str">
        <f>IF(B175=0,"",IF(B175="","",IF(B175&gt;0,"n","")))</f>
        <v/>
      </c>
      <c r="G175" s="23" t="s">
        <v>9</v>
      </c>
    </row>
    <row r="176" spans="1:7" ht="17.25" hidden="1" customHeight="1" x14ac:dyDescent="0.2">
      <c r="A176" s="44">
        <v>46357</v>
      </c>
      <c r="B176" s="33"/>
      <c r="C176" s="33"/>
      <c r="D176" s="68"/>
      <c r="F176" s="36" t="str">
        <f>IF(B176=0,"",IF(B176="","",IF(B176&gt;0,"d","")))</f>
        <v/>
      </c>
      <c r="G176" s="23" t="s">
        <v>10</v>
      </c>
    </row>
    <row r="177" spans="1:6" ht="17.25" hidden="1" customHeight="1" x14ac:dyDescent="0.2">
      <c r="A177" s="45">
        <v>46388</v>
      </c>
      <c r="B177" s="35"/>
      <c r="C177" s="35"/>
      <c r="D177" s="27"/>
      <c r="F177" s="36" t="str">
        <f>IF(B177=0,"",IF(B177="","",IF(B177&gt;0,F165+1,"")))</f>
        <v/>
      </c>
    </row>
    <row r="178" spans="1:6" ht="17.25" hidden="1" customHeight="1" x14ac:dyDescent="0.2">
      <c r="A178" s="40">
        <v>46419</v>
      </c>
      <c r="B178" s="27"/>
      <c r="C178" s="27"/>
      <c r="D178" s="27"/>
      <c r="F178" s="36" t="str">
        <f>IF(B178=0,"",IF(B178="","",IF(B178&gt;0,"f","")))</f>
        <v/>
      </c>
    </row>
    <row r="179" spans="1:6" ht="17.25" hidden="1" customHeight="1" x14ac:dyDescent="0.2">
      <c r="A179" s="40">
        <v>46447</v>
      </c>
      <c r="B179" s="27"/>
      <c r="C179" s="27"/>
      <c r="D179" s="27"/>
      <c r="F179" s="36" t="str">
        <f>IF(B179=0,"",IF(B179="","",IF(B179&gt;0,"m","")))</f>
        <v/>
      </c>
    </row>
    <row r="180" spans="1:6" ht="17.25" hidden="1" customHeight="1" x14ac:dyDescent="0.2">
      <c r="A180" s="40">
        <v>46478</v>
      </c>
      <c r="B180" s="27"/>
      <c r="C180" s="27"/>
      <c r="D180" s="27"/>
      <c r="F180" s="36" t="str">
        <f>IF(B180=0,"",IF(B180="","",IF(B180&gt;0,"a","")))</f>
        <v/>
      </c>
    </row>
    <row r="181" spans="1:6" ht="17.25" hidden="1" customHeight="1" x14ac:dyDescent="0.2">
      <c r="A181" s="40">
        <v>46508</v>
      </c>
      <c r="B181" s="27"/>
      <c r="C181" s="27"/>
      <c r="D181" s="27"/>
      <c r="F181" s="36" t="str">
        <f>IF(B181=0,"",IF(B181="","",IF(B181&gt;0,"m","")))</f>
        <v/>
      </c>
    </row>
    <row r="182" spans="1:6" ht="17.25" hidden="1" customHeight="1" x14ac:dyDescent="0.2">
      <c r="A182" s="40">
        <v>46539</v>
      </c>
      <c r="B182" s="27"/>
      <c r="C182" s="27"/>
      <c r="D182" s="27"/>
      <c r="F182" s="36" t="str">
        <f>IF(B182=0,"",IF(B182="","",IF(B182&gt;0,"j","")))</f>
        <v/>
      </c>
    </row>
    <row r="183" spans="1:6" ht="17.25" hidden="1" customHeight="1" x14ac:dyDescent="0.2">
      <c r="A183" s="40">
        <v>46569</v>
      </c>
      <c r="B183" s="27"/>
      <c r="C183" s="27"/>
      <c r="D183" s="27"/>
      <c r="F183" s="36" t="str">
        <f>IF(B183=0,"",IF(B183="","",IF(B183&gt;0,"j","")))</f>
        <v/>
      </c>
    </row>
    <row r="184" spans="1:6" ht="17.25" hidden="1" customHeight="1" x14ac:dyDescent="0.2">
      <c r="A184" s="40">
        <v>46600</v>
      </c>
      <c r="B184" s="27"/>
      <c r="C184" s="27"/>
      <c r="D184" s="27"/>
      <c r="F184" s="36" t="str">
        <f>IF(B184=0,"",IF(B184="","",IF(B184&gt;0,"a","")))</f>
        <v/>
      </c>
    </row>
    <row r="185" spans="1:6" s="47" customFormat="1" ht="17.25" hidden="1" customHeight="1" x14ac:dyDescent="0.2">
      <c r="A185" s="40">
        <v>46631</v>
      </c>
      <c r="B185" s="27"/>
      <c r="C185" s="27"/>
      <c r="D185" s="27"/>
      <c r="E185" s="46"/>
      <c r="F185" s="46" t="str">
        <f>IF(B185=0,"",IF(B185="","",IF(B185&gt;0,"s","")))</f>
        <v/>
      </c>
    </row>
    <row r="186" spans="1:6" s="47" customFormat="1" ht="17.25" hidden="1" customHeight="1" x14ac:dyDescent="0.2">
      <c r="A186" s="40">
        <v>46661</v>
      </c>
      <c r="B186" s="27"/>
      <c r="C186" s="27"/>
      <c r="D186" s="27"/>
      <c r="E186" s="46"/>
      <c r="F186" s="46" t="str">
        <f>IF(B186=0,"",IF(B186="","",IF(B186&gt;0,"o","")))</f>
        <v/>
      </c>
    </row>
    <row r="187" spans="1:6" ht="17.25" hidden="1" customHeight="1" x14ac:dyDescent="0.2">
      <c r="A187" s="40">
        <v>46692</v>
      </c>
      <c r="B187" s="27"/>
      <c r="C187" s="27"/>
      <c r="D187" s="27"/>
      <c r="F187" s="36" t="str">
        <f>IF(B187=0,"",IF(B187="","",IF(B187&gt;0,"n","")))</f>
        <v/>
      </c>
    </row>
    <row r="188" spans="1:6" ht="17.25" hidden="1" customHeight="1" x14ac:dyDescent="0.2">
      <c r="A188" s="41">
        <v>46722</v>
      </c>
      <c r="B188" s="28"/>
      <c r="C188" s="28"/>
      <c r="D188" s="28"/>
      <c r="F188" s="36" t="str">
        <f>IF(B188=0,"",IF(B188="","",IF(B188&gt;0,"d","")))</f>
        <v/>
      </c>
    </row>
    <row r="189" spans="1:6" ht="17.25" hidden="1" customHeight="1" x14ac:dyDescent="0.2">
      <c r="A189" s="42">
        <v>46753</v>
      </c>
      <c r="B189" s="29"/>
      <c r="C189" s="29"/>
      <c r="D189" s="30"/>
      <c r="F189" s="36" t="str">
        <f>IF(B189=0,"",IF(B189="","",IF(B189&gt;0,F177+1,"")))</f>
        <v/>
      </c>
    </row>
    <row r="190" spans="1:6" ht="17.25" hidden="1" customHeight="1" x14ac:dyDescent="0.2">
      <c r="A190" s="43">
        <v>46784</v>
      </c>
      <c r="B190" s="31"/>
      <c r="C190" s="31"/>
      <c r="D190" s="32"/>
      <c r="F190" s="36" t="str">
        <f>IF(B190=0,"",IF(B190="","",IF(B190&gt;0,"f","")))</f>
        <v/>
      </c>
    </row>
    <row r="191" spans="1:6" ht="17.25" hidden="1" customHeight="1" x14ac:dyDescent="0.2">
      <c r="A191" s="43">
        <v>46813</v>
      </c>
      <c r="B191" s="31"/>
      <c r="C191" s="31"/>
      <c r="D191" s="32"/>
      <c r="F191" s="36" t="str">
        <f>IF(B191=0,"",IF(B191="","",IF(B191&gt;0,"m","")))</f>
        <v/>
      </c>
    </row>
    <row r="192" spans="1:6" ht="17.25" hidden="1" customHeight="1" x14ac:dyDescent="0.2">
      <c r="A192" s="43">
        <v>46844</v>
      </c>
      <c r="B192" s="31"/>
      <c r="C192" s="31"/>
      <c r="D192" s="32"/>
      <c r="F192" s="36" t="str">
        <f>IF(B192=0,"",IF(B192="","",IF(B192&gt;0,"a","")))</f>
        <v/>
      </c>
    </row>
    <row r="193" spans="1:7" ht="17.25" hidden="1" customHeight="1" x14ac:dyDescent="0.2">
      <c r="A193" s="43">
        <v>46874</v>
      </c>
      <c r="B193" s="31"/>
      <c r="C193" s="31"/>
      <c r="D193" s="32"/>
      <c r="F193" s="36" t="str">
        <f>IF(B193=0,"",IF(B193="","",IF(B193&gt;0,"m","")))</f>
        <v/>
      </c>
    </row>
    <row r="194" spans="1:7" ht="17.25" hidden="1" customHeight="1" x14ac:dyDescent="0.2">
      <c r="A194" s="43">
        <v>46905</v>
      </c>
      <c r="B194" s="31"/>
      <c r="C194" s="31"/>
      <c r="D194" s="32"/>
      <c r="F194" s="36" t="str">
        <f>IF(B194=0,"",IF(B194="","",IF(B194&gt;0,"j","")))</f>
        <v/>
      </c>
    </row>
    <row r="195" spans="1:7" ht="17.25" hidden="1" customHeight="1" x14ac:dyDescent="0.2">
      <c r="A195" s="43">
        <v>46935</v>
      </c>
      <c r="B195" s="31"/>
      <c r="C195" s="31"/>
      <c r="D195" s="32"/>
      <c r="F195" s="36" t="str">
        <f>IF(B195=0,"",IF(B195="","",IF(B195&gt;0,"j","")))</f>
        <v/>
      </c>
    </row>
    <row r="196" spans="1:7" ht="17.25" hidden="1" customHeight="1" x14ac:dyDescent="0.2">
      <c r="A196" s="43">
        <v>46966</v>
      </c>
      <c r="B196" s="31"/>
      <c r="C196" s="31"/>
      <c r="D196" s="32"/>
      <c r="F196" s="36" t="str">
        <f>IF(B196=0,"",IF(B196="","",IF(B196&gt;0,"a","")))</f>
        <v/>
      </c>
    </row>
    <row r="197" spans="1:7" ht="17.25" hidden="1" customHeight="1" x14ac:dyDescent="0.2">
      <c r="A197" s="43">
        <v>46997</v>
      </c>
      <c r="B197" s="31"/>
      <c r="C197" s="31"/>
      <c r="D197" s="32"/>
      <c r="F197" s="36" t="str">
        <f>IF(B197=0,"",IF(B197="","",IF(B197&gt;0,"s","")))</f>
        <v/>
      </c>
    </row>
    <row r="198" spans="1:7" ht="17.25" hidden="1" customHeight="1" x14ac:dyDescent="0.2">
      <c r="A198" s="43">
        <v>47027</v>
      </c>
      <c r="B198" s="31"/>
      <c r="C198" s="31"/>
      <c r="D198" s="32"/>
      <c r="F198" s="36" t="str">
        <f>IF(B198=0,"",IF(B198="","",IF(B198&gt;0,"o","")))</f>
        <v/>
      </c>
    </row>
    <row r="199" spans="1:7" ht="17.25" hidden="1" customHeight="1" x14ac:dyDescent="0.2">
      <c r="A199" s="43">
        <v>47058</v>
      </c>
      <c r="B199" s="31"/>
      <c r="C199" s="31"/>
      <c r="D199" s="32"/>
      <c r="F199" s="36" t="str">
        <f>IF(B199=0,"",IF(B199="","",IF(B199&gt;0,"n","")))</f>
        <v/>
      </c>
    </row>
    <row r="200" spans="1:7" ht="17.25" hidden="1" customHeight="1" x14ac:dyDescent="0.2">
      <c r="A200" s="44">
        <v>47088</v>
      </c>
      <c r="B200" s="33"/>
      <c r="C200" s="33"/>
      <c r="D200" s="34"/>
      <c r="F200" s="36" t="str">
        <f>IF(B200=0,"",IF(B200="","",IF(B200&gt;0,"d","")))</f>
        <v/>
      </c>
    </row>
    <row r="201" spans="1:7" ht="17.25" hidden="1" customHeight="1" x14ac:dyDescent="0.2">
      <c r="A201" s="45">
        <v>47119</v>
      </c>
      <c r="B201" s="35"/>
      <c r="C201" s="35"/>
      <c r="D201" s="27"/>
      <c r="F201" s="36" t="str">
        <f>IF(B201=0,"",IF(B201="","",IF(B201&gt;0,F189+1,"")))</f>
        <v/>
      </c>
    </row>
    <row r="202" spans="1:7" ht="17.25" hidden="1" customHeight="1" x14ac:dyDescent="0.2">
      <c r="A202" s="40">
        <v>47150</v>
      </c>
      <c r="B202" s="27"/>
      <c r="C202" s="27"/>
      <c r="D202" s="27"/>
      <c r="F202" s="36" t="str">
        <f>IF(B202=0,"",IF(B202="","",IF(B202&gt;0,"f","")))</f>
        <v/>
      </c>
    </row>
    <row r="203" spans="1:7" ht="17.25" hidden="1" customHeight="1" x14ac:dyDescent="0.2">
      <c r="A203" s="40">
        <v>47178</v>
      </c>
      <c r="B203" s="27"/>
      <c r="C203" s="27"/>
      <c r="D203" s="27"/>
      <c r="F203" s="36" t="str">
        <f>IF(B203=0,"",IF(B203="","",IF(B203&gt;0,"m","")))</f>
        <v/>
      </c>
    </row>
    <row r="204" spans="1:7" ht="17.25" hidden="1" customHeight="1" x14ac:dyDescent="0.2">
      <c r="A204" s="40">
        <v>47209</v>
      </c>
      <c r="B204" s="27"/>
      <c r="C204" s="27"/>
      <c r="D204" s="27"/>
      <c r="F204" s="36" t="str">
        <f>IF(B204=0,"",IF(B204="","",IF(B204&gt;0,"a","")))</f>
        <v/>
      </c>
    </row>
    <row r="205" spans="1:7" ht="17.25" hidden="1" customHeight="1" x14ac:dyDescent="0.2">
      <c r="A205" s="40">
        <v>47239</v>
      </c>
      <c r="B205" s="27"/>
      <c r="C205" s="27"/>
      <c r="D205" s="27"/>
      <c r="F205" s="36" t="str">
        <f>IF(B205=0,"",IF(B205="","",IF(B205&gt;0,"m","")))</f>
        <v/>
      </c>
      <c r="G205" s="23" t="s">
        <v>4</v>
      </c>
    </row>
    <row r="206" spans="1:7" ht="15" hidden="1" customHeight="1" x14ac:dyDescent="0.2">
      <c r="A206" s="40">
        <v>47270</v>
      </c>
      <c r="B206" s="27"/>
      <c r="C206" s="27"/>
      <c r="D206" s="27"/>
      <c r="F206" s="36" t="str">
        <f>IF(B206=0,"",IF(B206="","",IF(B206&gt;0,"j","")))</f>
        <v/>
      </c>
      <c r="G206" s="23" t="s">
        <v>6</v>
      </c>
    </row>
    <row r="207" spans="1:7" ht="17.25" hidden="1" customHeight="1" x14ac:dyDescent="0.2">
      <c r="A207" s="40">
        <v>47300</v>
      </c>
      <c r="B207" s="27"/>
      <c r="C207" s="27"/>
      <c r="D207" s="27"/>
      <c r="F207" s="36" t="str">
        <f>IF(B207=0,"",IF(B207="","",IF(B207&gt;0,"j","")))</f>
        <v/>
      </c>
      <c r="G207" s="23" t="s">
        <v>6</v>
      </c>
    </row>
    <row r="208" spans="1:7" ht="15" hidden="1" customHeight="1" x14ac:dyDescent="0.2">
      <c r="A208" s="40">
        <v>47331</v>
      </c>
      <c r="B208" s="27"/>
      <c r="C208" s="27"/>
      <c r="D208" s="27"/>
      <c r="F208" s="36" t="str">
        <f>IF(B208=0,"",IF(B208="","",IF(B208&gt;0,"a","")))</f>
        <v/>
      </c>
      <c r="G208" s="23" t="s">
        <v>5</v>
      </c>
    </row>
    <row r="209" spans="1:7" ht="17.25" hidden="1" customHeight="1" x14ac:dyDescent="0.2">
      <c r="A209" s="40">
        <v>47362</v>
      </c>
      <c r="B209" s="27"/>
      <c r="C209" s="27"/>
      <c r="D209" s="27"/>
      <c r="F209" s="36" t="str">
        <f>IF(B209=0,"",IF(B209="","",IF(B209&gt;0,"s","")))</f>
        <v/>
      </c>
      <c r="G209" s="23" t="s">
        <v>7</v>
      </c>
    </row>
    <row r="210" spans="1:7" ht="15" hidden="1" customHeight="1" x14ac:dyDescent="0.2">
      <c r="A210" s="40">
        <v>47392</v>
      </c>
      <c r="B210" s="27"/>
      <c r="C210" s="27"/>
      <c r="D210" s="27"/>
      <c r="F210" s="36" t="str">
        <f>IF(B210=0,"",IF(B210="","",IF(B210&gt;0,"o","")))</f>
        <v/>
      </c>
      <c r="G210" s="23" t="s">
        <v>8</v>
      </c>
    </row>
    <row r="211" spans="1:7" ht="17.25" hidden="1" customHeight="1" x14ac:dyDescent="0.2">
      <c r="A211" s="40">
        <v>47423</v>
      </c>
      <c r="B211" s="27"/>
      <c r="C211" s="27"/>
      <c r="D211" s="27"/>
      <c r="F211" s="36" t="str">
        <f>IF(B211=0,"",IF(B211="","",IF(B211&gt;0,"n","")))</f>
        <v/>
      </c>
      <c r="G211" s="23" t="s">
        <v>9</v>
      </c>
    </row>
    <row r="212" spans="1:7" ht="15" hidden="1" customHeight="1" x14ac:dyDescent="0.2">
      <c r="A212" s="41">
        <v>47453</v>
      </c>
      <c r="B212" s="28"/>
      <c r="C212" s="28"/>
      <c r="D212" s="28"/>
      <c r="F212" s="36" t="str">
        <f>IF(B212=0,"",IF(B212="","",IF(B212&gt;0,"d","")))</f>
        <v/>
      </c>
      <c r="G212" s="23" t="s">
        <v>10</v>
      </c>
    </row>
    <row r="213" spans="1:7" ht="15" hidden="1" customHeight="1" x14ac:dyDescent="0.2">
      <c r="A213" s="42">
        <v>47484</v>
      </c>
      <c r="B213" s="29"/>
      <c r="C213" s="29"/>
      <c r="D213" s="30"/>
      <c r="F213" s="36" t="str">
        <f>IF(B213=0,"",IF(B213="","",IF(B213&gt;0,F201+1,"")))</f>
        <v/>
      </c>
    </row>
    <row r="214" spans="1:7" ht="15" hidden="1" customHeight="1" x14ac:dyDescent="0.2">
      <c r="A214" s="43">
        <v>47515</v>
      </c>
      <c r="B214" s="31"/>
      <c r="C214" s="31"/>
      <c r="D214" s="32"/>
      <c r="F214" s="36" t="str">
        <f>IF(B214=0,"",IF(B214="","",IF(B214&gt;0,"f","")))</f>
        <v/>
      </c>
    </row>
    <row r="215" spans="1:7" s="22" customFormat="1" ht="15" hidden="1" customHeight="1" x14ac:dyDescent="0.2">
      <c r="A215" s="43">
        <v>47543</v>
      </c>
      <c r="B215" s="31"/>
      <c r="C215" s="31"/>
      <c r="D215" s="32"/>
      <c r="E215" s="37"/>
      <c r="F215" s="37" t="str">
        <f>IF(B215=0,"",IF(B215="","",IF(B215&gt;0,"m","")))</f>
        <v/>
      </c>
    </row>
    <row r="216" spans="1:7" s="22" customFormat="1" ht="15" hidden="1" customHeight="1" x14ac:dyDescent="0.2">
      <c r="A216" s="43">
        <v>47574</v>
      </c>
      <c r="B216" s="31"/>
      <c r="C216" s="31"/>
      <c r="D216" s="32"/>
      <c r="E216" s="37"/>
      <c r="F216" s="37" t="str">
        <f>IF(B216=0,"",IF(B216="","",IF(B216&gt;0,"a","")))</f>
        <v/>
      </c>
    </row>
    <row r="217" spans="1:7" ht="15" hidden="1" customHeight="1" x14ac:dyDescent="0.2">
      <c r="A217" s="43">
        <v>47604</v>
      </c>
      <c r="B217" s="31"/>
      <c r="C217" s="31"/>
      <c r="D217" s="32"/>
      <c r="F217" s="36" t="str">
        <f>IF(B217=0,"",IF(B217="","",IF(B217&gt;0,"m","")))</f>
        <v/>
      </c>
    </row>
    <row r="218" spans="1:7" ht="15" hidden="1" customHeight="1" x14ac:dyDescent="0.2">
      <c r="A218" s="43">
        <v>47635</v>
      </c>
      <c r="B218" s="31"/>
      <c r="C218" s="31"/>
      <c r="D218" s="32"/>
      <c r="F218" s="36" t="str">
        <f>IF(B218=0,"",IF(B218="","",IF(B218&gt;0,"j","")))</f>
        <v/>
      </c>
    </row>
    <row r="219" spans="1:7" ht="15" hidden="1" customHeight="1" x14ac:dyDescent="0.2">
      <c r="A219" s="43">
        <v>47665</v>
      </c>
      <c r="B219" s="31"/>
      <c r="C219" s="31"/>
      <c r="D219" s="32"/>
      <c r="F219" s="36" t="str">
        <f>IF(B219=0,"",IF(B219="","",IF(B219&gt;0,"j","")))</f>
        <v/>
      </c>
    </row>
    <row r="220" spans="1:7" ht="15" hidden="1" customHeight="1" x14ac:dyDescent="0.2">
      <c r="A220" s="43">
        <v>47696</v>
      </c>
      <c r="B220" s="31"/>
      <c r="C220" s="31"/>
      <c r="D220" s="32"/>
      <c r="F220" s="36" t="str">
        <f>IF(B220=0,"",IF(B220="","",IF(B220&gt;0,"a","")))</f>
        <v/>
      </c>
    </row>
    <row r="221" spans="1:7" ht="15" hidden="1" customHeight="1" x14ac:dyDescent="0.2">
      <c r="A221" s="43">
        <v>47727</v>
      </c>
      <c r="B221" s="31"/>
      <c r="C221" s="31"/>
      <c r="D221" s="32"/>
      <c r="F221" s="36" t="str">
        <f>IF(B221=0,"",IF(B221="","",IF(B221&gt;0,"s","")))</f>
        <v/>
      </c>
    </row>
    <row r="222" spans="1:7" ht="15" hidden="1" customHeight="1" x14ac:dyDescent="0.2">
      <c r="A222" s="43">
        <v>47757</v>
      </c>
      <c r="B222" s="31"/>
      <c r="C222" s="31"/>
      <c r="D222" s="32"/>
      <c r="F222" s="36" t="str">
        <f>IF(B222=0,"",IF(B222="","",IF(B222&gt;0,"o","")))</f>
        <v/>
      </c>
    </row>
    <row r="223" spans="1:7" ht="15" hidden="1" customHeight="1" x14ac:dyDescent="0.2">
      <c r="A223" s="43">
        <v>47788</v>
      </c>
      <c r="B223" s="31"/>
      <c r="C223" s="31"/>
      <c r="D223" s="32"/>
      <c r="F223" s="36" t="str">
        <f>IF(B223=0,"",IF(B223="","",IF(B223&gt;0,"n","")))</f>
        <v/>
      </c>
    </row>
    <row r="224" spans="1:7" ht="15" hidden="1" customHeight="1" x14ac:dyDescent="0.2">
      <c r="A224" s="44">
        <v>47818</v>
      </c>
      <c r="B224" s="33"/>
      <c r="C224" s="33"/>
      <c r="D224" s="34"/>
      <c r="F224" s="36" t="str">
        <f>IF(B224=0,"",IF(B224="","",IF(B224&gt;0,"d","")))</f>
        <v/>
      </c>
    </row>
    <row r="225" spans="1:6" ht="15" hidden="1" customHeight="1" x14ac:dyDescent="0.2">
      <c r="A225" s="45">
        <v>47849</v>
      </c>
      <c r="B225" s="35"/>
      <c r="C225" s="35"/>
      <c r="D225" s="27"/>
      <c r="F225" s="36" t="str">
        <f>IF(B225=0,"",IF(B225="","",IF(B225&gt;0,F213+1,"")))</f>
        <v/>
      </c>
    </row>
    <row r="226" spans="1:6" ht="15" hidden="1" customHeight="1" x14ac:dyDescent="0.2">
      <c r="A226" s="40">
        <v>47880</v>
      </c>
      <c r="B226" s="27"/>
      <c r="C226" s="27"/>
      <c r="D226" s="27"/>
      <c r="F226" s="36" t="str">
        <f>IF(B226=0,"",IF(B226="","",IF(B226&gt;0,"f","")))</f>
        <v/>
      </c>
    </row>
    <row r="227" spans="1:6" ht="15" hidden="1" customHeight="1" x14ac:dyDescent="0.2">
      <c r="A227" s="40">
        <v>47908</v>
      </c>
      <c r="B227" s="27"/>
      <c r="C227" s="27"/>
      <c r="D227" s="27"/>
      <c r="F227" s="37" t="str">
        <f>IF(B227=0,"",IF(B227="","",IF(B227&gt;0,"m","")))</f>
        <v/>
      </c>
    </row>
    <row r="228" spans="1:6" ht="15" hidden="1" customHeight="1" x14ac:dyDescent="0.2">
      <c r="A228" s="40">
        <v>47939</v>
      </c>
      <c r="B228" s="27"/>
      <c r="C228" s="27"/>
      <c r="D228" s="27"/>
      <c r="F228" s="37" t="str">
        <f>IF(B228=0,"",IF(B228="","",IF(B228&gt;0,"a","")))</f>
        <v/>
      </c>
    </row>
    <row r="229" spans="1:6" ht="15" hidden="1" customHeight="1" x14ac:dyDescent="0.2">
      <c r="A229" s="40">
        <v>47969</v>
      </c>
      <c r="B229" s="27"/>
      <c r="C229" s="27"/>
      <c r="D229" s="27"/>
      <c r="F229" s="36" t="str">
        <f>IF(B229=0,"",IF(B229="","",IF(B229&gt;0,"m","")))</f>
        <v/>
      </c>
    </row>
    <row r="230" spans="1:6" ht="15" hidden="1" customHeight="1" x14ac:dyDescent="0.2">
      <c r="A230" s="40">
        <v>48000</v>
      </c>
      <c r="B230" s="27"/>
      <c r="C230" s="27"/>
      <c r="D230" s="27"/>
      <c r="F230" s="36" t="str">
        <f>IF(B230=0,"",IF(B230="","",IF(B230&gt;0,"j","")))</f>
        <v/>
      </c>
    </row>
    <row r="231" spans="1:6" ht="15" hidden="1" customHeight="1" x14ac:dyDescent="0.2">
      <c r="A231" s="40">
        <v>48030</v>
      </c>
      <c r="B231" s="27"/>
      <c r="C231" s="27"/>
      <c r="D231" s="27"/>
      <c r="F231" s="36" t="str">
        <f>IF(B231=0,"",IF(B231="","",IF(B231&gt;0,"j","")))</f>
        <v/>
      </c>
    </row>
    <row r="232" spans="1:6" ht="15" hidden="1" customHeight="1" x14ac:dyDescent="0.2">
      <c r="A232" s="40">
        <v>48061</v>
      </c>
      <c r="B232" s="27"/>
      <c r="C232" s="27"/>
      <c r="D232" s="27"/>
      <c r="F232" s="36" t="str">
        <f>IF(B232=0,"",IF(B232="","",IF(B232&gt;0,"a","")))</f>
        <v/>
      </c>
    </row>
    <row r="233" spans="1:6" ht="15" hidden="1" customHeight="1" x14ac:dyDescent="0.2">
      <c r="A233" s="40">
        <v>48092</v>
      </c>
      <c r="B233" s="27"/>
      <c r="C233" s="27"/>
      <c r="D233" s="27"/>
      <c r="F233" s="36" t="str">
        <f>IF(B233=0,"",IF(B233="","",IF(B233&gt;0,"s","")))</f>
        <v/>
      </c>
    </row>
    <row r="234" spans="1:6" ht="15" hidden="1" customHeight="1" x14ac:dyDescent="0.2">
      <c r="A234" s="40">
        <v>48122</v>
      </c>
      <c r="B234" s="27"/>
      <c r="C234" s="27"/>
      <c r="D234" s="27"/>
      <c r="F234" s="36" t="str">
        <f>IF(B234=0,"",IF(B234="","",IF(B234&gt;0,"o","")))</f>
        <v/>
      </c>
    </row>
    <row r="235" spans="1:6" ht="15" hidden="1" customHeight="1" x14ac:dyDescent="0.2">
      <c r="A235" s="40">
        <v>48153</v>
      </c>
      <c r="B235" s="27"/>
      <c r="C235" s="27"/>
      <c r="D235" s="27"/>
      <c r="F235" s="36" t="str">
        <f>IF(B235=0,"",IF(B235="","",IF(B235&gt;0,"n","")))</f>
        <v/>
      </c>
    </row>
    <row r="236" spans="1:6" ht="15" hidden="1" customHeight="1" x14ac:dyDescent="0.2">
      <c r="A236" s="41">
        <v>48183</v>
      </c>
      <c r="B236" s="28"/>
      <c r="C236" s="28"/>
      <c r="D236" s="28"/>
      <c r="F236" s="36" t="str">
        <f>IF(B236=0,"",IF(B236="","",IF(B236&gt;0,"d","")))</f>
        <v/>
      </c>
    </row>
    <row r="237" spans="1:6" ht="15" hidden="1" customHeight="1" x14ac:dyDescent="0.2">
      <c r="A237" s="42">
        <v>48214</v>
      </c>
      <c r="B237" s="29"/>
      <c r="C237" s="29"/>
      <c r="D237" s="30"/>
    </row>
    <row r="238" spans="1:6" ht="17.25" hidden="1" customHeight="1" x14ac:dyDescent="0.2">
      <c r="A238" s="43">
        <v>48245</v>
      </c>
      <c r="B238" s="31"/>
      <c r="C238" s="31"/>
      <c r="D238" s="32"/>
    </row>
    <row r="239" spans="1:6" ht="17.25" hidden="1" customHeight="1" x14ac:dyDescent="0.2">
      <c r="A239" s="43">
        <v>48274</v>
      </c>
      <c r="B239" s="31"/>
      <c r="C239" s="31"/>
      <c r="D239" s="32"/>
    </row>
    <row r="240" spans="1:6" ht="17.25" hidden="1" customHeight="1" x14ac:dyDescent="0.2">
      <c r="A240" s="43">
        <v>48305</v>
      </c>
      <c r="B240" s="31"/>
      <c r="C240" s="31"/>
      <c r="D240" s="32"/>
    </row>
    <row r="241" spans="1:4" ht="17.25" hidden="1" customHeight="1" x14ac:dyDescent="0.2">
      <c r="A241" s="43">
        <v>48335</v>
      </c>
      <c r="B241" s="31"/>
      <c r="C241" s="31"/>
      <c r="D241" s="32"/>
    </row>
    <row r="242" spans="1:4" ht="17.25" hidden="1" customHeight="1" x14ac:dyDescent="0.2">
      <c r="A242" s="43">
        <v>48366</v>
      </c>
      <c r="B242" s="31"/>
      <c r="C242" s="31"/>
      <c r="D242" s="32"/>
    </row>
    <row r="243" spans="1:4" ht="17.25" hidden="1" customHeight="1" x14ac:dyDescent="0.2">
      <c r="A243" s="43">
        <v>48396</v>
      </c>
      <c r="B243" s="31"/>
      <c r="C243" s="31"/>
      <c r="D243" s="32"/>
    </row>
    <row r="244" spans="1:4" ht="17.25" hidden="1" customHeight="1" x14ac:dyDescent="0.2">
      <c r="A244" s="43">
        <v>48427</v>
      </c>
      <c r="B244" s="31"/>
      <c r="C244" s="31"/>
      <c r="D244" s="32"/>
    </row>
    <row r="245" spans="1:4" ht="17.25" hidden="1" customHeight="1" x14ac:dyDescent="0.2">
      <c r="A245" s="43">
        <v>48458</v>
      </c>
      <c r="B245" s="31"/>
      <c r="C245" s="31"/>
      <c r="D245" s="32"/>
    </row>
    <row r="246" spans="1:4" ht="17.25" hidden="1" customHeight="1" x14ac:dyDescent="0.2">
      <c r="A246" s="43">
        <v>48488</v>
      </c>
      <c r="B246" s="31"/>
      <c r="C246" s="31"/>
      <c r="D246" s="32"/>
    </row>
    <row r="247" spans="1:4" ht="17.25" hidden="1" customHeight="1" x14ac:dyDescent="0.2">
      <c r="A247" s="43">
        <v>48519</v>
      </c>
      <c r="B247" s="31"/>
      <c r="C247" s="31"/>
      <c r="D247" s="32"/>
    </row>
    <row r="248" spans="1:4" ht="17.25" hidden="1" customHeight="1" x14ac:dyDescent="0.2">
      <c r="A248" s="44">
        <v>48549</v>
      </c>
      <c r="B248" s="33"/>
      <c r="C248" s="33"/>
      <c r="D248" s="34"/>
    </row>
    <row r="249" spans="1:4" ht="17.25" hidden="1" customHeight="1" x14ac:dyDescent="0.2">
      <c r="A249" s="45">
        <v>48580</v>
      </c>
      <c r="B249" s="35"/>
      <c r="C249" s="35"/>
      <c r="D249" s="27"/>
    </row>
    <row r="250" spans="1:4" ht="17.25" hidden="1" customHeight="1" x14ac:dyDescent="0.2">
      <c r="A250" s="40">
        <v>48611</v>
      </c>
      <c r="B250" s="27"/>
      <c r="C250" s="27"/>
      <c r="D250" s="27"/>
    </row>
    <row r="251" spans="1:4" ht="17.25" hidden="1" customHeight="1" x14ac:dyDescent="0.2">
      <c r="A251" s="40">
        <v>48639</v>
      </c>
      <c r="B251" s="27"/>
      <c r="C251" s="27"/>
      <c r="D251" s="27"/>
    </row>
    <row r="252" spans="1:4" ht="17.25" hidden="1" customHeight="1" x14ac:dyDescent="0.2">
      <c r="A252" s="40">
        <v>48670</v>
      </c>
      <c r="B252" s="27"/>
      <c r="C252" s="27"/>
      <c r="D252" s="27"/>
    </row>
    <row r="253" spans="1:4" ht="17.25" hidden="1" customHeight="1" x14ac:dyDescent="0.2">
      <c r="A253" s="40">
        <v>48700</v>
      </c>
      <c r="B253" s="27"/>
      <c r="C253" s="27"/>
      <c r="D253" s="27"/>
    </row>
    <row r="254" spans="1:4" ht="17.25" hidden="1" customHeight="1" x14ac:dyDescent="0.2">
      <c r="A254" s="40">
        <v>48731</v>
      </c>
      <c r="B254" s="27"/>
      <c r="C254" s="27"/>
      <c r="D254" s="27"/>
    </row>
    <row r="255" spans="1:4" ht="17.25" hidden="1" customHeight="1" x14ac:dyDescent="0.2">
      <c r="A255" s="40">
        <v>48761</v>
      </c>
      <c r="B255" s="27"/>
      <c r="C255" s="27"/>
      <c r="D255" s="27"/>
    </row>
    <row r="256" spans="1:4" ht="17.25" hidden="1" customHeight="1" x14ac:dyDescent="0.2">
      <c r="A256" s="40">
        <v>48792</v>
      </c>
      <c r="B256" s="27"/>
      <c r="C256" s="27"/>
      <c r="D256" s="27"/>
    </row>
    <row r="257" spans="1:4" ht="17.25" hidden="1" customHeight="1" x14ac:dyDescent="0.2">
      <c r="A257" s="40">
        <v>48823</v>
      </c>
      <c r="B257" s="27"/>
      <c r="C257" s="27"/>
      <c r="D257" s="27"/>
    </row>
    <row r="258" spans="1:4" ht="17.25" hidden="1" customHeight="1" x14ac:dyDescent="0.2">
      <c r="A258" s="40">
        <v>48853</v>
      </c>
      <c r="B258" s="27"/>
      <c r="C258" s="27"/>
      <c r="D258" s="27"/>
    </row>
    <row r="259" spans="1:4" ht="17.25" hidden="1" customHeight="1" x14ac:dyDescent="0.2">
      <c r="A259" s="40">
        <v>48884</v>
      </c>
      <c r="B259" s="27"/>
      <c r="C259" s="27"/>
      <c r="D259" s="27"/>
    </row>
    <row r="260" spans="1:4" ht="17.25" hidden="1" customHeight="1" x14ac:dyDescent="0.2">
      <c r="A260" s="41">
        <v>48914</v>
      </c>
      <c r="B260" s="28"/>
      <c r="C260" s="28"/>
      <c r="D260" s="28"/>
    </row>
    <row r="261" spans="1:4" ht="17.25" hidden="1" customHeight="1" x14ac:dyDescent="0.2">
      <c r="A261" s="42">
        <v>48945</v>
      </c>
      <c r="B261" s="29"/>
      <c r="C261" s="29"/>
      <c r="D261" s="30"/>
    </row>
    <row r="262" spans="1:4" ht="17.25" hidden="1" customHeight="1" x14ac:dyDescent="0.2">
      <c r="A262" s="43">
        <v>48976</v>
      </c>
      <c r="B262" s="31"/>
      <c r="C262" s="31"/>
      <c r="D262" s="32"/>
    </row>
    <row r="263" spans="1:4" ht="17.25" hidden="1" customHeight="1" x14ac:dyDescent="0.2">
      <c r="A263" s="43">
        <v>49004</v>
      </c>
      <c r="B263" s="31"/>
      <c r="C263" s="31"/>
      <c r="D263" s="32"/>
    </row>
    <row r="264" spans="1:4" ht="17.25" hidden="1" customHeight="1" x14ac:dyDescent="0.2">
      <c r="A264" s="43">
        <v>49035</v>
      </c>
      <c r="B264" s="31"/>
      <c r="C264" s="31"/>
      <c r="D264" s="32"/>
    </row>
    <row r="265" spans="1:4" ht="17.25" hidden="1" customHeight="1" x14ac:dyDescent="0.2">
      <c r="A265" s="43">
        <v>49065</v>
      </c>
      <c r="B265" s="31"/>
      <c r="C265" s="31"/>
      <c r="D265" s="32"/>
    </row>
    <row r="266" spans="1:4" ht="17.25" hidden="1" customHeight="1" x14ac:dyDescent="0.2">
      <c r="A266" s="43">
        <v>49096</v>
      </c>
      <c r="B266" s="31"/>
      <c r="C266" s="31"/>
      <c r="D266" s="32"/>
    </row>
    <row r="267" spans="1:4" ht="17.25" hidden="1" customHeight="1" x14ac:dyDescent="0.2">
      <c r="A267" s="43">
        <v>49126</v>
      </c>
      <c r="B267" s="31"/>
      <c r="C267" s="31"/>
      <c r="D267" s="32"/>
    </row>
    <row r="268" spans="1:4" ht="17.25" hidden="1" customHeight="1" x14ac:dyDescent="0.2">
      <c r="A268" s="43">
        <v>49157</v>
      </c>
      <c r="B268" s="31"/>
      <c r="C268" s="31"/>
      <c r="D268" s="32"/>
    </row>
    <row r="269" spans="1:4" ht="17.25" hidden="1" customHeight="1" x14ac:dyDescent="0.2">
      <c r="A269" s="43">
        <v>49188</v>
      </c>
      <c r="B269" s="31"/>
      <c r="C269" s="31"/>
      <c r="D269" s="32"/>
    </row>
    <row r="270" spans="1:4" ht="17.25" hidden="1" customHeight="1" x14ac:dyDescent="0.2">
      <c r="A270" s="43">
        <v>49218</v>
      </c>
      <c r="B270" s="31"/>
      <c r="C270" s="31"/>
      <c r="D270" s="32"/>
    </row>
    <row r="271" spans="1:4" ht="17.25" hidden="1" customHeight="1" x14ac:dyDescent="0.2">
      <c r="A271" s="43">
        <v>49249</v>
      </c>
      <c r="B271" s="31"/>
      <c r="C271" s="31"/>
      <c r="D271" s="32"/>
    </row>
    <row r="272" spans="1:4" ht="17.25" hidden="1" customHeight="1" x14ac:dyDescent="0.2">
      <c r="A272" s="44">
        <v>49279</v>
      </c>
      <c r="B272" s="33"/>
      <c r="C272" s="33"/>
      <c r="D272" s="34"/>
    </row>
    <row r="273" spans="1:4" ht="17.25" hidden="1" customHeight="1" x14ac:dyDescent="0.2">
      <c r="A273" s="45">
        <v>49310</v>
      </c>
      <c r="B273" s="35"/>
      <c r="C273" s="35"/>
      <c r="D273" s="27"/>
    </row>
    <row r="274" spans="1:4" ht="17.25" hidden="1" customHeight="1" x14ac:dyDescent="0.2">
      <c r="A274" s="40">
        <v>49341</v>
      </c>
      <c r="B274" s="27"/>
      <c r="C274" s="27"/>
      <c r="D274" s="27"/>
    </row>
    <row r="275" spans="1:4" ht="17.25" hidden="1" customHeight="1" x14ac:dyDescent="0.2">
      <c r="A275" s="40">
        <v>49369</v>
      </c>
      <c r="B275" s="27"/>
      <c r="C275" s="27"/>
      <c r="D275" s="27"/>
    </row>
    <row r="276" spans="1:4" ht="17.25" hidden="1" customHeight="1" x14ac:dyDescent="0.2">
      <c r="A276" s="40">
        <v>49400</v>
      </c>
      <c r="B276" s="27"/>
      <c r="C276" s="27"/>
      <c r="D276" s="27"/>
    </row>
    <row r="277" spans="1:4" ht="17.25" hidden="1" customHeight="1" x14ac:dyDescent="0.2">
      <c r="A277" s="40">
        <v>49430</v>
      </c>
      <c r="B277" s="27"/>
      <c r="C277" s="27"/>
      <c r="D277" s="27"/>
    </row>
    <row r="278" spans="1:4" ht="17.25" hidden="1" customHeight="1" x14ac:dyDescent="0.2">
      <c r="A278" s="40">
        <v>49461</v>
      </c>
      <c r="B278" s="27"/>
      <c r="C278" s="27"/>
      <c r="D278" s="27"/>
    </row>
    <row r="279" spans="1:4" ht="17.25" hidden="1" customHeight="1" x14ac:dyDescent="0.2">
      <c r="A279" s="40">
        <v>49491</v>
      </c>
      <c r="B279" s="27"/>
      <c r="C279" s="27"/>
      <c r="D279" s="27"/>
    </row>
    <row r="280" spans="1:4" ht="17.25" hidden="1" customHeight="1" x14ac:dyDescent="0.2">
      <c r="A280" s="40">
        <v>49522</v>
      </c>
      <c r="B280" s="27"/>
      <c r="C280" s="27"/>
      <c r="D280" s="27"/>
    </row>
    <row r="281" spans="1:4" ht="17.25" hidden="1" customHeight="1" x14ac:dyDescent="0.2">
      <c r="A281" s="40">
        <v>49553</v>
      </c>
      <c r="B281" s="27"/>
      <c r="C281" s="27"/>
      <c r="D281" s="27"/>
    </row>
    <row r="282" spans="1:4" ht="17.25" hidden="1" customHeight="1" x14ac:dyDescent="0.2">
      <c r="A282" s="40">
        <v>49583</v>
      </c>
      <c r="B282" s="27"/>
      <c r="C282" s="27"/>
      <c r="D282" s="27"/>
    </row>
    <row r="283" spans="1:4" ht="17.25" hidden="1" customHeight="1" x14ac:dyDescent="0.2">
      <c r="A283" s="40">
        <v>49614</v>
      </c>
      <c r="B283" s="27"/>
      <c r="C283" s="27"/>
      <c r="D283" s="27"/>
    </row>
    <row r="284" spans="1:4" ht="17.25" hidden="1" customHeight="1" x14ac:dyDescent="0.2">
      <c r="A284" s="41">
        <v>49644</v>
      </c>
      <c r="B284" s="28"/>
      <c r="C284" s="28"/>
      <c r="D284" s="28"/>
    </row>
    <row r="285" spans="1:4" ht="17.25" hidden="1" customHeight="1" x14ac:dyDescent="0.2">
      <c r="A285" s="42">
        <v>49675</v>
      </c>
      <c r="B285" s="29"/>
      <c r="C285" s="29"/>
      <c r="D285" s="30"/>
    </row>
    <row r="286" spans="1:4" ht="17.25" hidden="1" customHeight="1" x14ac:dyDescent="0.2">
      <c r="A286" s="43">
        <v>49706</v>
      </c>
      <c r="B286" s="31"/>
      <c r="C286" s="31"/>
      <c r="D286" s="32"/>
    </row>
    <row r="287" spans="1:4" ht="17.25" hidden="1" customHeight="1" x14ac:dyDescent="0.2">
      <c r="A287" s="43">
        <v>49735</v>
      </c>
      <c r="B287" s="31"/>
      <c r="C287" s="31"/>
      <c r="D287" s="32"/>
    </row>
    <row r="288" spans="1:4" ht="17.25" hidden="1" customHeight="1" x14ac:dyDescent="0.2">
      <c r="A288" s="43">
        <v>49766</v>
      </c>
      <c r="B288" s="31"/>
      <c r="C288" s="31"/>
      <c r="D288" s="32"/>
    </row>
    <row r="289" spans="1:4" ht="17.25" hidden="1" customHeight="1" x14ac:dyDescent="0.2">
      <c r="A289" s="43">
        <v>49796</v>
      </c>
      <c r="B289" s="31"/>
      <c r="C289" s="31"/>
      <c r="D289" s="32"/>
    </row>
    <row r="290" spans="1:4" ht="17.25" hidden="1" customHeight="1" x14ac:dyDescent="0.2">
      <c r="A290" s="43">
        <v>49827</v>
      </c>
      <c r="B290" s="31"/>
      <c r="C290" s="31"/>
      <c r="D290" s="32"/>
    </row>
    <row r="291" spans="1:4" ht="17.25" hidden="1" customHeight="1" x14ac:dyDescent="0.2">
      <c r="A291" s="43">
        <v>49857</v>
      </c>
      <c r="B291" s="31"/>
      <c r="C291" s="31"/>
      <c r="D291" s="32"/>
    </row>
    <row r="292" spans="1:4" ht="17.25" hidden="1" customHeight="1" x14ac:dyDescent="0.2">
      <c r="A292" s="43">
        <v>49888</v>
      </c>
      <c r="B292" s="31"/>
      <c r="C292" s="31"/>
      <c r="D292" s="32"/>
    </row>
    <row r="293" spans="1:4" ht="17.25" hidden="1" customHeight="1" x14ac:dyDescent="0.2">
      <c r="A293" s="43">
        <v>49919</v>
      </c>
      <c r="B293" s="31"/>
      <c r="C293" s="31"/>
      <c r="D293" s="32"/>
    </row>
    <row r="294" spans="1:4" ht="17.25" hidden="1" customHeight="1" x14ac:dyDescent="0.2">
      <c r="A294" s="43">
        <v>49949</v>
      </c>
      <c r="B294" s="31"/>
      <c r="C294" s="31"/>
      <c r="D294" s="32"/>
    </row>
    <row r="295" spans="1:4" ht="17.25" hidden="1" customHeight="1" x14ac:dyDescent="0.2">
      <c r="A295" s="43">
        <v>49980</v>
      </c>
      <c r="B295" s="31"/>
      <c r="C295" s="31"/>
      <c r="D295" s="32"/>
    </row>
    <row r="296" spans="1:4" ht="17.25" hidden="1" customHeight="1" x14ac:dyDescent="0.2">
      <c r="A296" s="44">
        <v>50010</v>
      </c>
      <c r="B296" s="33"/>
      <c r="C296" s="33"/>
      <c r="D296" s="34"/>
    </row>
    <row r="297" spans="1:4" ht="17.25" hidden="1" customHeight="1" x14ac:dyDescent="0.2">
      <c r="A297" s="45">
        <v>50041</v>
      </c>
      <c r="B297" s="35"/>
      <c r="C297" s="35"/>
      <c r="D297" s="27"/>
    </row>
    <row r="298" spans="1:4" ht="17.25" hidden="1" customHeight="1" x14ac:dyDescent="0.2">
      <c r="A298" s="40">
        <v>50072</v>
      </c>
      <c r="B298" s="27"/>
      <c r="C298" s="27"/>
      <c r="D298" s="27"/>
    </row>
    <row r="299" spans="1:4" ht="17.25" hidden="1" customHeight="1" x14ac:dyDescent="0.2">
      <c r="A299" s="40">
        <v>50100</v>
      </c>
      <c r="B299" s="27"/>
      <c r="C299" s="27"/>
      <c r="D299" s="27"/>
    </row>
    <row r="300" spans="1:4" ht="17.25" hidden="1" customHeight="1" x14ac:dyDescent="0.2">
      <c r="A300" s="40">
        <v>50131</v>
      </c>
      <c r="B300" s="27"/>
      <c r="C300" s="27"/>
      <c r="D300" s="27"/>
    </row>
    <row r="301" spans="1:4" ht="17.25" hidden="1" customHeight="1" x14ac:dyDescent="0.2">
      <c r="A301" s="40">
        <v>50161</v>
      </c>
      <c r="B301" s="27"/>
      <c r="C301" s="27"/>
      <c r="D301" s="27"/>
    </row>
    <row r="302" spans="1:4" ht="17.25" hidden="1" customHeight="1" x14ac:dyDescent="0.2">
      <c r="A302" s="40">
        <v>50192</v>
      </c>
      <c r="B302" s="27"/>
      <c r="C302" s="27"/>
      <c r="D302" s="27"/>
    </row>
    <row r="303" spans="1:4" ht="17.25" hidden="1" customHeight="1" x14ac:dyDescent="0.2">
      <c r="A303" s="40">
        <v>50222</v>
      </c>
      <c r="B303" s="27"/>
      <c r="C303" s="27"/>
      <c r="D303" s="27"/>
    </row>
    <row r="304" spans="1:4" ht="17.25" hidden="1" customHeight="1" x14ac:dyDescent="0.2">
      <c r="A304" s="40">
        <v>50253</v>
      </c>
      <c r="B304" s="27"/>
      <c r="C304" s="27"/>
      <c r="D304" s="27"/>
    </row>
    <row r="305" spans="1:4" ht="17.25" hidden="1" customHeight="1" x14ac:dyDescent="0.2">
      <c r="A305" s="40">
        <v>50284</v>
      </c>
      <c r="B305" s="27"/>
      <c r="C305" s="27"/>
      <c r="D305" s="27"/>
    </row>
    <row r="306" spans="1:4" ht="17.25" hidden="1" customHeight="1" x14ac:dyDescent="0.2">
      <c r="A306" s="40">
        <v>50314</v>
      </c>
      <c r="B306" s="27"/>
      <c r="C306" s="27"/>
      <c r="D306" s="27"/>
    </row>
    <row r="307" spans="1:4" ht="17.25" hidden="1" customHeight="1" x14ac:dyDescent="0.2">
      <c r="A307" s="40">
        <v>50345</v>
      </c>
      <c r="B307" s="27"/>
      <c r="C307" s="27"/>
      <c r="D307" s="27"/>
    </row>
    <row r="308" spans="1:4" ht="17.25" hidden="1" customHeight="1" x14ac:dyDescent="0.2">
      <c r="A308" s="41">
        <v>50375</v>
      </c>
      <c r="B308" s="28"/>
      <c r="C308" s="28"/>
      <c r="D308" s="28"/>
    </row>
    <row r="309" spans="1:4" ht="17.25" hidden="1" customHeight="1" x14ac:dyDescent="0.2">
      <c r="A309" s="42">
        <v>50406</v>
      </c>
      <c r="B309" s="29"/>
      <c r="C309" s="29"/>
      <c r="D309" s="30"/>
    </row>
    <row r="310" spans="1:4" ht="17.25" hidden="1" customHeight="1" x14ac:dyDescent="0.2">
      <c r="A310" s="43">
        <v>50437</v>
      </c>
      <c r="B310" s="31"/>
      <c r="C310" s="31"/>
      <c r="D310" s="32"/>
    </row>
    <row r="311" spans="1:4" ht="17.25" hidden="1" customHeight="1" x14ac:dyDescent="0.2">
      <c r="A311" s="43">
        <v>50465</v>
      </c>
      <c r="B311" s="31"/>
      <c r="C311" s="31"/>
      <c r="D311" s="32"/>
    </row>
    <row r="312" spans="1:4" ht="17.25" hidden="1" customHeight="1" x14ac:dyDescent="0.2">
      <c r="A312" s="43">
        <v>50496</v>
      </c>
      <c r="B312" s="31"/>
      <c r="C312" s="31"/>
      <c r="D312" s="32"/>
    </row>
    <row r="313" spans="1:4" ht="17.25" hidden="1" customHeight="1" x14ac:dyDescent="0.2">
      <c r="A313" s="43">
        <v>50526</v>
      </c>
      <c r="B313" s="31"/>
      <c r="C313" s="31"/>
      <c r="D313" s="32"/>
    </row>
    <row r="314" spans="1:4" ht="17.25" hidden="1" customHeight="1" x14ac:dyDescent="0.2">
      <c r="A314" s="43">
        <v>50557</v>
      </c>
      <c r="B314" s="31"/>
      <c r="C314" s="31"/>
      <c r="D314" s="32"/>
    </row>
    <row r="315" spans="1:4" ht="17.25" hidden="1" customHeight="1" x14ac:dyDescent="0.2">
      <c r="A315" s="43">
        <v>50587</v>
      </c>
      <c r="B315" s="31"/>
      <c r="C315" s="31"/>
      <c r="D315" s="32"/>
    </row>
    <row r="316" spans="1:4" ht="17.25" hidden="1" customHeight="1" x14ac:dyDescent="0.2">
      <c r="A316" s="43">
        <v>50618</v>
      </c>
      <c r="B316" s="31"/>
      <c r="C316" s="31"/>
      <c r="D316" s="32"/>
    </row>
    <row r="317" spans="1:4" ht="17.25" hidden="1" customHeight="1" x14ac:dyDescent="0.2">
      <c r="A317" s="43">
        <v>50649</v>
      </c>
      <c r="B317" s="31"/>
      <c r="C317" s="31"/>
      <c r="D317" s="32"/>
    </row>
    <row r="318" spans="1:4" ht="17.25" hidden="1" customHeight="1" x14ac:dyDescent="0.2">
      <c r="A318" s="43">
        <v>50679</v>
      </c>
      <c r="B318" s="31"/>
      <c r="C318" s="31"/>
      <c r="D318" s="32"/>
    </row>
    <row r="319" spans="1:4" ht="17.25" hidden="1" customHeight="1" x14ac:dyDescent="0.2">
      <c r="A319" s="43">
        <v>50710</v>
      </c>
      <c r="B319" s="31"/>
      <c r="C319" s="31"/>
      <c r="D319" s="32"/>
    </row>
    <row r="320" spans="1:4" ht="17.25" hidden="1" customHeight="1" x14ac:dyDescent="0.2">
      <c r="A320" s="44">
        <v>50740</v>
      </c>
      <c r="B320" s="33"/>
      <c r="C320" s="33"/>
      <c r="D320" s="34"/>
    </row>
    <row r="321" spans="1:4" ht="17.25" hidden="1" customHeight="1" x14ac:dyDescent="0.2">
      <c r="A321" s="45">
        <v>50771</v>
      </c>
      <c r="B321" s="35"/>
      <c r="C321" s="35"/>
      <c r="D321" s="27"/>
    </row>
    <row r="322" spans="1:4" ht="17.25" hidden="1" customHeight="1" x14ac:dyDescent="0.2">
      <c r="A322" s="40">
        <v>50802</v>
      </c>
      <c r="B322" s="27"/>
      <c r="C322" s="27"/>
      <c r="D322" s="27"/>
    </row>
    <row r="323" spans="1:4" ht="17.25" hidden="1" customHeight="1" x14ac:dyDescent="0.2">
      <c r="A323" s="40">
        <v>50830</v>
      </c>
      <c r="B323" s="27"/>
      <c r="C323" s="27"/>
      <c r="D323" s="27"/>
    </row>
    <row r="324" spans="1:4" ht="17.25" hidden="1" customHeight="1" x14ac:dyDescent="0.2">
      <c r="A324" s="40">
        <v>50861</v>
      </c>
      <c r="B324" s="27"/>
      <c r="C324" s="27"/>
      <c r="D324" s="27"/>
    </row>
    <row r="325" spans="1:4" ht="17.25" hidden="1" customHeight="1" x14ac:dyDescent="0.2">
      <c r="A325" s="40">
        <v>50891</v>
      </c>
      <c r="B325" s="27"/>
      <c r="C325" s="27"/>
      <c r="D325" s="27"/>
    </row>
    <row r="326" spans="1:4" ht="17.25" hidden="1" customHeight="1" x14ac:dyDescent="0.2">
      <c r="A326" s="40">
        <v>50922</v>
      </c>
      <c r="B326" s="27"/>
      <c r="C326" s="27"/>
      <c r="D326" s="27"/>
    </row>
    <row r="327" spans="1:4" ht="17.25" hidden="1" customHeight="1" x14ac:dyDescent="0.2">
      <c r="A327" s="40">
        <v>50952</v>
      </c>
      <c r="B327" s="27"/>
      <c r="C327" s="27"/>
      <c r="D327" s="27"/>
    </row>
    <row r="328" spans="1:4" ht="17.25" hidden="1" customHeight="1" x14ac:dyDescent="0.2">
      <c r="A328" s="40">
        <v>50983</v>
      </c>
      <c r="B328" s="27"/>
      <c r="C328" s="27"/>
      <c r="D328" s="27"/>
    </row>
    <row r="329" spans="1:4" ht="17.25" hidden="1" customHeight="1" x14ac:dyDescent="0.2">
      <c r="A329" s="40">
        <v>51014</v>
      </c>
      <c r="B329" s="27"/>
      <c r="C329" s="27"/>
      <c r="D329" s="27"/>
    </row>
    <row r="330" spans="1:4" ht="17.25" hidden="1" customHeight="1" x14ac:dyDescent="0.2">
      <c r="A330" s="40">
        <v>51044</v>
      </c>
      <c r="B330" s="27"/>
      <c r="C330" s="27"/>
      <c r="D330" s="27"/>
    </row>
    <row r="331" spans="1:4" ht="17.25" hidden="1" customHeight="1" x14ac:dyDescent="0.2">
      <c r="A331" s="40">
        <v>51075</v>
      </c>
      <c r="B331" s="27"/>
      <c r="C331" s="27"/>
      <c r="D331" s="27"/>
    </row>
    <row r="332" spans="1:4" ht="17.25" hidden="1" customHeight="1" x14ac:dyDescent="0.2">
      <c r="A332" s="41">
        <v>51105</v>
      </c>
      <c r="B332" s="28"/>
      <c r="C332" s="28"/>
      <c r="D332" s="28"/>
    </row>
    <row r="333" spans="1:4" ht="17.25" hidden="1" customHeight="1" x14ac:dyDescent="0.2">
      <c r="A333" s="42">
        <v>51136</v>
      </c>
      <c r="B333" s="29"/>
      <c r="C333" s="29"/>
      <c r="D333" s="30"/>
    </row>
    <row r="334" spans="1:4" ht="17.25" hidden="1" customHeight="1" x14ac:dyDescent="0.2">
      <c r="A334" s="43">
        <v>51167</v>
      </c>
      <c r="B334" s="31"/>
      <c r="C334" s="31"/>
      <c r="D334" s="32"/>
    </row>
    <row r="335" spans="1:4" ht="17.25" hidden="1" customHeight="1" x14ac:dyDescent="0.2">
      <c r="A335" s="43">
        <v>51196</v>
      </c>
      <c r="B335" s="31"/>
      <c r="C335" s="31"/>
      <c r="D335" s="32"/>
    </row>
    <row r="336" spans="1:4" ht="17.25" hidden="1" customHeight="1" x14ac:dyDescent="0.2">
      <c r="A336" s="43">
        <v>51227</v>
      </c>
      <c r="B336" s="31"/>
      <c r="C336" s="31"/>
      <c r="D336" s="32"/>
    </row>
    <row r="337" spans="1:4" ht="17.25" hidden="1" customHeight="1" x14ac:dyDescent="0.2">
      <c r="A337" s="43">
        <v>51257</v>
      </c>
      <c r="B337" s="31"/>
      <c r="C337" s="31"/>
      <c r="D337" s="32"/>
    </row>
    <row r="338" spans="1:4" ht="17.25" hidden="1" customHeight="1" x14ac:dyDescent="0.2">
      <c r="A338" s="43">
        <v>51288</v>
      </c>
      <c r="B338" s="31"/>
      <c r="C338" s="31"/>
      <c r="D338" s="32"/>
    </row>
    <row r="339" spans="1:4" ht="17.25" hidden="1" customHeight="1" x14ac:dyDescent="0.2">
      <c r="A339" s="43">
        <v>51318</v>
      </c>
      <c r="B339" s="31"/>
      <c r="C339" s="31"/>
      <c r="D339" s="32"/>
    </row>
    <row r="340" spans="1:4" ht="17.25" hidden="1" customHeight="1" x14ac:dyDescent="0.2">
      <c r="A340" s="43">
        <v>51349</v>
      </c>
      <c r="B340" s="31"/>
      <c r="C340" s="31"/>
      <c r="D340" s="32"/>
    </row>
    <row r="341" spans="1:4" ht="17.25" hidden="1" customHeight="1" x14ac:dyDescent="0.2">
      <c r="A341" s="43">
        <v>51380</v>
      </c>
      <c r="B341" s="31"/>
      <c r="C341" s="31"/>
      <c r="D341" s="32"/>
    </row>
    <row r="342" spans="1:4" ht="17.25" hidden="1" customHeight="1" x14ac:dyDescent="0.2">
      <c r="A342" s="43">
        <v>51410</v>
      </c>
      <c r="B342" s="31"/>
      <c r="C342" s="31"/>
      <c r="D342" s="32"/>
    </row>
    <row r="343" spans="1:4" ht="17.25" hidden="1" customHeight="1" x14ac:dyDescent="0.2">
      <c r="A343" s="43">
        <v>51441</v>
      </c>
      <c r="B343" s="31"/>
      <c r="C343" s="31"/>
      <c r="D343" s="32"/>
    </row>
    <row r="344" spans="1:4" ht="17.25" hidden="1" customHeight="1" x14ac:dyDescent="0.2">
      <c r="A344" s="44">
        <v>51471</v>
      </c>
      <c r="B344" s="33"/>
      <c r="C344" s="33"/>
      <c r="D344" s="34"/>
    </row>
    <row r="345" spans="1:4" ht="17.25" hidden="1" customHeight="1" x14ac:dyDescent="0.2">
      <c r="A345" s="45">
        <v>51502</v>
      </c>
      <c r="B345" s="35"/>
      <c r="C345" s="35"/>
      <c r="D345" s="27"/>
    </row>
    <row r="346" spans="1:4" ht="17.25" hidden="1" customHeight="1" x14ac:dyDescent="0.2">
      <c r="A346" s="40">
        <v>51533</v>
      </c>
      <c r="B346" s="27"/>
      <c r="C346" s="27"/>
      <c r="D346" s="27"/>
    </row>
    <row r="347" spans="1:4" ht="17.25" hidden="1" customHeight="1" x14ac:dyDescent="0.2">
      <c r="A347" s="40">
        <v>51561</v>
      </c>
      <c r="B347" s="27"/>
      <c r="C347" s="27"/>
      <c r="D347" s="27"/>
    </row>
    <row r="348" spans="1:4" ht="17.25" hidden="1" customHeight="1" x14ac:dyDescent="0.2">
      <c r="A348" s="40">
        <v>51592</v>
      </c>
      <c r="B348" s="27"/>
      <c r="C348" s="27"/>
      <c r="D348" s="27"/>
    </row>
    <row r="349" spans="1:4" ht="17.25" hidden="1" customHeight="1" x14ac:dyDescent="0.2">
      <c r="A349" s="40">
        <v>51622</v>
      </c>
      <c r="B349" s="27"/>
      <c r="C349" s="27"/>
      <c r="D349" s="27"/>
    </row>
    <row r="350" spans="1:4" ht="17.25" hidden="1" customHeight="1" x14ac:dyDescent="0.2">
      <c r="A350" s="40">
        <v>51653</v>
      </c>
      <c r="B350" s="27"/>
      <c r="C350" s="27"/>
      <c r="D350" s="27"/>
    </row>
    <row r="351" spans="1:4" ht="17.25" hidden="1" customHeight="1" x14ac:dyDescent="0.2">
      <c r="A351" s="40">
        <v>51683</v>
      </c>
      <c r="B351" s="27"/>
      <c r="C351" s="27"/>
      <c r="D351" s="27"/>
    </row>
    <row r="352" spans="1:4" ht="17.25" hidden="1" customHeight="1" x14ac:dyDescent="0.2">
      <c r="A352" s="40">
        <v>51714</v>
      </c>
      <c r="B352" s="27"/>
      <c r="C352" s="27"/>
      <c r="D352" s="27"/>
    </row>
    <row r="353" spans="1:4" ht="17.25" hidden="1" customHeight="1" x14ac:dyDescent="0.2">
      <c r="A353" s="40">
        <v>51745</v>
      </c>
      <c r="B353" s="27"/>
      <c r="C353" s="27"/>
      <c r="D353" s="27"/>
    </row>
    <row r="354" spans="1:4" ht="17.25" hidden="1" customHeight="1" x14ac:dyDescent="0.2">
      <c r="A354" s="40">
        <v>51775</v>
      </c>
      <c r="B354" s="27"/>
      <c r="C354" s="27"/>
      <c r="D354" s="27"/>
    </row>
    <row r="355" spans="1:4" ht="17.25" hidden="1" customHeight="1" x14ac:dyDescent="0.2">
      <c r="A355" s="40">
        <v>51806</v>
      </c>
      <c r="B355" s="27"/>
      <c r="C355" s="27"/>
      <c r="D355" s="27"/>
    </row>
    <row r="356" spans="1:4" ht="17.25" hidden="1" customHeight="1" x14ac:dyDescent="0.2">
      <c r="A356" s="41">
        <v>51836</v>
      </c>
      <c r="B356" s="28"/>
      <c r="C356" s="28"/>
      <c r="D356" s="28"/>
    </row>
    <row r="357" spans="1:4" ht="17.25" hidden="1" customHeight="1" x14ac:dyDescent="0.2">
      <c r="A357" s="42">
        <v>51867</v>
      </c>
      <c r="B357" s="29"/>
      <c r="C357" s="29"/>
      <c r="D357" s="30"/>
    </row>
    <row r="358" spans="1:4" ht="17.25" hidden="1" customHeight="1" x14ac:dyDescent="0.2">
      <c r="A358" s="43">
        <v>51898</v>
      </c>
      <c r="B358" s="31"/>
      <c r="C358" s="31"/>
      <c r="D358" s="32"/>
    </row>
    <row r="359" spans="1:4" ht="17.25" hidden="1" customHeight="1" x14ac:dyDescent="0.2">
      <c r="A359" s="43">
        <v>51926</v>
      </c>
      <c r="B359" s="31"/>
      <c r="C359" s="31"/>
      <c r="D359" s="32"/>
    </row>
    <row r="360" spans="1:4" ht="17.25" hidden="1" customHeight="1" x14ac:dyDescent="0.2">
      <c r="A360" s="43">
        <v>51957</v>
      </c>
      <c r="B360" s="31"/>
      <c r="C360" s="31"/>
      <c r="D360" s="32"/>
    </row>
    <row r="361" spans="1:4" ht="17.25" hidden="1" customHeight="1" x14ac:dyDescent="0.2">
      <c r="A361" s="43">
        <v>51987</v>
      </c>
      <c r="B361" s="31"/>
      <c r="C361" s="31"/>
      <c r="D361" s="32"/>
    </row>
    <row r="362" spans="1:4" ht="17.25" hidden="1" customHeight="1" x14ac:dyDescent="0.2">
      <c r="A362" s="43">
        <v>52018</v>
      </c>
      <c r="B362" s="31"/>
      <c r="C362" s="31"/>
      <c r="D362" s="32"/>
    </row>
    <row r="363" spans="1:4" ht="17.25" hidden="1" customHeight="1" x14ac:dyDescent="0.2">
      <c r="A363" s="43">
        <v>52048</v>
      </c>
      <c r="B363" s="31"/>
      <c r="C363" s="31"/>
      <c r="D363" s="32"/>
    </row>
    <row r="364" spans="1:4" ht="17.25" hidden="1" customHeight="1" x14ac:dyDescent="0.2">
      <c r="A364" s="43">
        <v>52079</v>
      </c>
      <c r="B364" s="31"/>
      <c r="C364" s="31"/>
      <c r="D364" s="32"/>
    </row>
    <row r="365" spans="1:4" ht="17.25" hidden="1" customHeight="1" x14ac:dyDescent="0.2">
      <c r="A365" s="43">
        <v>52110</v>
      </c>
      <c r="B365" s="31"/>
      <c r="C365" s="31"/>
      <c r="D365" s="32"/>
    </row>
    <row r="366" spans="1:4" ht="17.25" hidden="1" customHeight="1" x14ac:dyDescent="0.2">
      <c r="A366" s="43">
        <v>52140</v>
      </c>
      <c r="B366" s="31"/>
      <c r="C366" s="31"/>
      <c r="D366" s="32"/>
    </row>
    <row r="367" spans="1:4" ht="17.25" hidden="1" customHeight="1" x14ac:dyDescent="0.2">
      <c r="A367" s="43">
        <v>52171</v>
      </c>
      <c r="B367" s="31"/>
      <c r="C367" s="31"/>
      <c r="D367" s="32"/>
    </row>
    <row r="368" spans="1:4" ht="17.25" hidden="1" customHeight="1" x14ac:dyDescent="0.2">
      <c r="A368" s="44">
        <v>52201</v>
      </c>
      <c r="B368" s="33"/>
      <c r="C368" s="33"/>
      <c r="D368" s="34"/>
    </row>
    <row r="369" spans="1:4" ht="17.25" hidden="1" customHeight="1" x14ac:dyDescent="0.2">
      <c r="A369" s="45">
        <v>52232</v>
      </c>
      <c r="B369" s="35"/>
      <c r="C369" s="35"/>
      <c r="D369" s="27"/>
    </row>
    <row r="370" spans="1:4" ht="17.25" hidden="1" customHeight="1" x14ac:dyDescent="0.2">
      <c r="A370" s="40">
        <v>52263</v>
      </c>
      <c r="B370" s="27"/>
      <c r="C370" s="27"/>
      <c r="D370" s="27"/>
    </row>
    <row r="371" spans="1:4" ht="17.25" hidden="1" customHeight="1" x14ac:dyDescent="0.2">
      <c r="A371" s="40">
        <v>52291</v>
      </c>
      <c r="B371" s="27"/>
      <c r="C371" s="27"/>
      <c r="D371" s="27"/>
    </row>
    <row r="372" spans="1:4" ht="17.25" hidden="1" customHeight="1" x14ac:dyDescent="0.2">
      <c r="A372" s="40">
        <v>52322</v>
      </c>
      <c r="B372" s="27"/>
      <c r="C372" s="27"/>
      <c r="D372" s="27"/>
    </row>
    <row r="373" spans="1:4" ht="17.25" hidden="1" customHeight="1" x14ac:dyDescent="0.2">
      <c r="A373" s="40">
        <v>52352</v>
      </c>
      <c r="B373" s="27"/>
      <c r="C373" s="27"/>
      <c r="D373" s="27"/>
    </row>
    <row r="374" spans="1:4" ht="17.25" hidden="1" customHeight="1" x14ac:dyDescent="0.2">
      <c r="A374" s="40">
        <v>52383</v>
      </c>
      <c r="B374" s="27"/>
      <c r="C374" s="27"/>
      <c r="D374" s="27"/>
    </row>
    <row r="375" spans="1:4" ht="17.25" hidden="1" customHeight="1" x14ac:dyDescent="0.2">
      <c r="A375" s="40">
        <v>52413</v>
      </c>
      <c r="B375" s="27"/>
      <c r="C375" s="27"/>
      <c r="D375" s="27"/>
    </row>
    <row r="376" spans="1:4" ht="17.25" hidden="1" customHeight="1" x14ac:dyDescent="0.2">
      <c r="A376" s="40">
        <v>52444</v>
      </c>
      <c r="B376" s="27"/>
      <c r="C376" s="27"/>
      <c r="D376" s="27"/>
    </row>
    <row r="377" spans="1:4" ht="17.25" hidden="1" customHeight="1" x14ac:dyDescent="0.2">
      <c r="A377" s="40">
        <v>52475</v>
      </c>
      <c r="B377" s="27"/>
      <c r="C377" s="27"/>
      <c r="D377" s="27"/>
    </row>
    <row r="378" spans="1:4" ht="17.25" hidden="1" customHeight="1" x14ac:dyDescent="0.2">
      <c r="A378" s="40">
        <v>52505</v>
      </c>
      <c r="B378" s="27"/>
      <c r="C378" s="27"/>
      <c r="D378" s="27"/>
    </row>
    <row r="379" spans="1:4" ht="17.25" hidden="1" customHeight="1" x14ac:dyDescent="0.2">
      <c r="A379" s="40">
        <v>52536</v>
      </c>
      <c r="B379" s="27"/>
      <c r="C379" s="27"/>
      <c r="D379" s="27"/>
    </row>
    <row r="380" spans="1:4" ht="17.25" hidden="1" customHeight="1" x14ac:dyDescent="0.2">
      <c r="A380" s="41">
        <v>52566</v>
      </c>
      <c r="B380" s="28"/>
      <c r="C380" s="28"/>
      <c r="D380" s="28"/>
    </row>
    <row r="381" spans="1:4" ht="17.25" hidden="1" customHeight="1" x14ac:dyDescent="0.2">
      <c r="A381" s="42">
        <v>52597</v>
      </c>
      <c r="B381" s="29"/>
      <c r="C381" s="29"/>
      <c r="D381" s="30"/>
    </row>
    <row r="382" spans="1:4" ht="17.25" hidden="1" customHeight="1" x14ac:dyDescent="0.2">
      <c r="A382" s="43">
        <v>52628</v>
      </c>
      <c r="B382" s="31"/>
      <c r="C382" s="31"/>
      <c r="D382" s="32"/>
    </row>
    <row r="383" spans="1:4" ht="17.25" hidden="1" customHeight="1" x14ac:dyDescent="0.2">
      <c r="A383" s="43">
        <v>52657</v>
      </c>
      <c r="B383" s="31"/>
      <c r="C383" s="31"/>
      <c r="D383" s="32"/>
    </row>
    <row r="384" spans="1:4" ht="17.25" hidden="1" customHeight="1" x14ac:dyDescent="0.2">
      <c r="A384" s="43">
        <v>52688</v>
      </c>
      <c r="B384" s="31"/>
      <c r="C384" s="31"/>
      <c r="D384" s="32"/>
    </row>
    <row r="385" spans="1:4" ht="17.25" hidden="1" customHeight="1" x14ac:dyDescent="0.2">
      <c r="A385" s="43">
        <v>52718</v>
      </c>
      <c r="B385" s="31"/>
      <c r="C385" s="31"/>
      <c r="D385" s="32"/>
    </row>
    <row r="386" spans="1:4" ht="17.25" hidden="1" customHeight="1" x14ac:dyDescent="0.2">
      <c r="A386" s="43">
        <v>52749</v>
      </c>
      <c r="B386" s="31"/>
      <c r="C386" s="31"/>
      <c r="D386" s="32"/>
    </row>
    <row r="387" spans="1:4" ht="17.25" hidden="1" customHeight="1" x14ac:dyDescent="0.2">
      <c r="A387" s="43">
        <v>52779</v>
      </c>
      <c r="B387" s="31"/>
      <c r="C387" s="31"/>
      <c r="D387" s="32"/>
    </row>
    <row r="388" spans="1:4" ht="17.25" hidden="1" customHeight="1" x14ac:dyDescent="0.2">
      <c r="A388" s="43">
        <v>52810</v>
      </c>
      <c r="B388" s="31"/>
      <c r="C388" s="31"/>
      <c r="D388" s="32"/>
    </row>
    <row r="389" spans="1:4" ht="17.25" hidden="1" customHeight="1" x14ac:dyDescent="0.2">
      <c r="A389" s="43">
        <v>52841</v>
      </c>
      <c r="B389" s="31"/>
      <c r="C389" s="31"/>
      <c r="D389" s="32"/>
    </row>
    <row r="390" spans="1:4" ht="17.25" hidden="1" customHeight="1" x14ac:dyDescent="0.2">
      <c r="A390" s="43">
        <v>52871</v>
      </c>
      <c r="B390" s="31"/>
      <c r="C390" s="31"/>
      <c r="D390" s="32"/>
    </row>
    <row r="391" spans="1:4" ht="17.25" hidden="1" customHeight="1" x14ac:dyDescent="0.2">
      <c r="A391" s="43">
        <v>52902</v>
      </c>
      <c r="B391" s="31"/>
      <c r="C391" s="31"/>
      <c r="D391" s="32"/>
    </row>
    <row r="392" spans="1:4" ht="17.25" hidden="1" customHeight="1" x14ac:dyDescent="0.2">
      <c r="A392" s="44">
        <v>52932</v>
      </c>
      <c r="B392" s="33"/>
      <c r="C392" s="33"/>
      <c r="D392" s="34"/>
    </row>
    <row r="393" spans="1:4" ht="17.25" hidden="1" customHeight="1" x14ac:dyDescent="0.2">
      <c r="A393" s="45">
        <v>52963</v>
      </c>
      <c r="B393" s="35"/>
      <c r="C393" s="35"/>
      <c r="D393" s="27"/>
    </row>
    <row r="394" spans="1:4" ht="17.25" hidden="1" customHeight="1" x14ac:dyDescent="0.2">
      <c r="A394" s="40">
        <v>52994</v>
      </c>
      <c r="B394" s="27"/>
      <c r="C394" s="27"/>
      <c r="D394" s="27"/>
    </row>
    <row r="395" spans="1:4" ht="17.25" hidden="1" customHeight="1" x14ac:dyDescent="0.2">
      <c r="A395" s="40">
        <v>53022</v>
      </c>
      <c r="B395" s="27"/>
      <c r="C395" s="27"/>
      <c r="D395" s="27"/>
    </row>
    <row r="396" spans="1:4" ht="17.25" hidden="1" customHeight="1" x14ac:dyDescent="0.2">
      <c r="A396" s="40">
        <v>53053</v>
      </c>
      <c r="B396" s="27"/>
      <c r="C396" s="27"/>
      <c r="D396" s="27"/>
    </row>
    <row r="397" spans="1:4" ht="17.25" hidden="1" customHeight="1" x14ac:dyDescent="0.2">
      <c r="A397" s="40">
        <v>53083</v>
      </c>
      <c r="B397" s="27"/>
      <c r="C397" s="27"/>
      <c r="D397" s="27"/>
    </row>
    <row r="398" spans="1:4" ht="17.25" hidden="1" customHeight="1" x14ac:dyDescent="0.2">
      <c r="A398" s="40">
        <v>53114</v>
      </c>
      <c r="B398" s="27"/>
      <c r="C398" s="27"/>
      <c r="D398" s="27"/>
    </row>
    <row r="399" spans="1:4" ht="17.25" hidden="1" customHeight="1" x14ac:dyDescent="0.2">
      <c r="A399" s="40">
        <v>53144</v>
      </c>
      <c r="B399" s="27"/>
      <c r="C399" s="27"/>
      <c r="D399" s="27"/>
    </row>
    <row r="400" spans="1:4" ht="17.25" hidden="1" customHeight="1" x14ac:dyDescent="0.2">
      <c r="A400" s="40">
        <v>53175</v>
      </c>
      <c r="B400" s="27"/>
      <c r="C400" s="27"/>
      <c r="D400" s="27"/>
    </row>
    <row r="401" spans="1:4" ht="17.25" hidden="1" customHeight="1" x14ac:dyDescent="0.2">
      <c r="A401" s="40">
        <v>53206</v>
      </c>
      <c r="B401" s="27"/>
      <c r="C401" s="27"/>
      <c r="D401" s="27"/>
    </row>
    <row r="402" spans="1:4" ht="17.25" hidden="1" customHeight="1" x14ac:dyDescent="0.2">
      <c r="A402" s="40">
        <v>53236</v>
      </c>
      <c r="B402" s="27"/>
      <c r="C402" s="27"/>
      <c r="D402" s="27"/>
    </row>
    <row r="403" spans="1:4" ht="17.25" hidden="1" customHeight="1" x14ac:dyDescent="0.2">
      <c r="A403" s="40">
        <v>53267</v>
      </c>
      <c r="B403" s="27"/>
      <c r="C403" s="27"/>
      <c r="D403" s="27"/>
    </row>
    <row r="404" spans="1:4" ht="17.25" hidden="1" customHeight="1" x14ac:dyDescent="0.2">
      <c r="A404" s="41">
        <v>53297</v>
      </c>
      <c r="B404" s="28"/>
      <c r="C404" s="28"/>
      <c r="D404" s="28"/>
    </row>
    <row r="405" spans="1:4" ht="17.25" hidden="1" customHeight="1" x14ac:dyDescent="0.2">
      <c r="A405" s="42">
        <v>53328</v>
      </c>
      <c r="B405" s="29"/>
      <c r="C405" s="29"/>
      <c r="D405" s="30"/>
    </row>
    <row r="406" spans="1:4" ht="17.25" hidden="1" customHeight="1" x14ac:dyDescent="0.2">
      <c r="A406" s="43">
        <v>53359</v>
      </c>
      <c r="B406" s="31"/>
      <c r="C406" s="31"/>
      <c r="D406" s="32"/>
    </row>
    <row r="407" spans="1:4" ht="17.25" hidden="1" customHeight="1" x14ac:dyDescent="0.2">
      <c r="A407" s="43">
        <v>53387</v>
      </c>
      <c r="B407" s="31"/>
      <c r="C407" s="31"/>
      <c r="D407" s="32"/>
    </row>
    <row r="408" spans="1:4" ht="17.25" hidden="1" customHeight="1" x14ac:dyDescent="0.2">
      <c r="A408" s="43">
        <v>53418</v>
      </c>
      <c r="B408" s="31"/>
      <c r="C408" s="31"/>
      <c r="D408" s="32"/>
    </row>
    <row r="409" spans="1:4" ht="17.25" hidden="1" customHeight="1" x14ac:dyDescent="0.2">
      <c r="A409" s="43">
        <v>53448</v>
      </c>
      <c r="B409" s="31"/>
      <c r="C409" s="31"/>
      <c r="D409" s="32"/>
    </row>
    <row r="410" spans="1:4" ht="17.25" hidden="1" customHeight="1" x14ac:dyDescent="0.2">
      <c r="A410" s="43">
        <v>53479</v>
      </c>
      <c r="B410" s="31"/>
      <c r="C410" s="31"/>
      <c r="D410" s="32"/>
    </row>
    <row r="411" spans="1:4" ht="17.25" hidden="1" customHeight="1" x14ac:dyDescent="0.2">
      <c r="A411" s="43">
        <v>53509</v>
      </c>
      <c r="B411" s="31"/>
      <c r="C411" s="31"/>
      <c r="D411" s="32"/>
    </row>
    <row r="412" spans="1:4" ht="17.25" hidden="1" customHeight="1" x14ac:dyDescent="0.2">
      <c r="A412" s="43">
        <v>53540</v>
      </c>
      <c r="B412" s="31"/>
      <c r="C412" s="31"/>
      <c r="D412" s="32"/>
    </row>
    <row r="413" spans="1:4" ht="17.25" hidden="1" customHeight="1" x14ac:dyDescent="0.2">
      <c r="A413" s="43">
        <v>53571</v>
      </c>
      <c r="B413" s="31"/>
      <c r="C413" s="31"/>
      <c r="D413" s="32"/>
    </row>
    <row r="414" spans="1:4" ht="17.25" hidden="1" customHeight="1" x14ac:dyDescent="0.2">
      <c r="A414" s="43">
        <v>53601</v>
      </c>
      <c r="B414" s="31"/>
      <c r="C414" s="31"/>
      <c r="D414" s="32"/>
    </row>
    <row r="415" spans="1:4" ht="17.25" hidden="1" customHeight="1" x14ac:dyDescent="0.2">
      <c r="A415" s="43">
        <v>53632</v>
      </c>
      <c r="B415" s="31"/>
      <c r="C415" s="31"/>
      <c r="D415" s="32"/>
    </row>
    <row r="416" spans="1:4" ht="17.25" hidden="1" customHeight="1" x14ac:dyDescent="0.2">
      <c r="A416" s="44">
        <v>53662</v>
      </c>
      <c r="B416" s="33"/>
      <c r="C416" s="33"/>
      <c r="D416" s="34"/>
    </row>
    <row r="417" spans="1:4" ht="17.25" hidden="1" customHeight="1" x14ac:dyDescent="0.2">
      <c r="A417" s="45">
        <v>53693</v>
      </c>
      <c r="B417" s="35"/>
      <c r="C417" s="35"/>
      <c r="D417" s="27"/>
    </row>
    <row r="418" spans="1:4" ht="17.25" hidden="1" customHeight="1" x14ac:dyDescent="0.2">
      <c r="A418" s="40">
        <v>53724</v>
      </c>
      <c r="B418" s="27"/>
      <c r="C418" s="27"/>
      <c r="D418" s="27"/>
    </row>
    <row r="419" spans="1:4" ht="17.25" hidden="1" customHeight="1" x14ac:dyDescent="0.2">
      <c r="A419" s="40">
        <v>53752</v>
      </c>
      <c r="B419" s="27"/>
      <c r="C419" s="27"/>
      <c r="D419" s="27"/>
    </row>
    <row r="420" spans="1:4" ht="17.25" hidden="1" customHeight="1" x14ac:dyDescent="0.2">
      <c r="A420" s="40">
        <v>53783</v>
      </c>
      <c r="B420" s="27"/>
      <c r="C420" s="27"/>
      <c r="D420" s="27"/>
    </row>
    <row r="421" spans="1:4" ht="17.25" hidden="1" customHeight="1" x14ac:dyDescent="0.2">
      <c r="A421" s="40">
        <v>53813</v>
      </c>
      <c r="B421" s="27"/>
      <c r="C421" s="27"/>
      <c r="D421" s="27"/>
    </row>
    <row r="422" spans="1:4" ht="17.25" hidden="1" customHeight="1" x14ac:dyDescent="0.2">
      <c r="A422" s="40">
        <v>53844</v>
      </c>
      <c r="B422" s="27"/>
      <c r="C422" s="27"/>
      <c r="D422" s="27"/>
    </row>
    <row r="423" spans="1:4" ht="17.25" hidden="1" customHeight="1" x14ac:dyDescent="0.2">
      <c r="A423" s="40">
        <v>53874</v>
      </c>
      <c r="B423" s="27"/>
      <c r="C423" s="27"/>
      <c r="D423" s="27"/>
    </row>
    <row r="424" spans="1:4" ht="17.25" hidden="1" customHeight="1" x14ac:dyDescent="0.2">
      <c r="A424" s="40">
        <v>53905</v>
      </c>
      <c r="B424" s="27"/>
      <c r="C424" s="27"/>
      <c r="D424" s="27"/>
    </row>
    <row r="425" spans="1:4" ht="17.25" hidden="1" customHeight="1" x14ac:dyDescent="0.2">
      <c r="A425" s="40">
        <v>53936</v>
      </c>
      <c r="B425" s="27"/>
      <c r="C425" s="27"/>
      <c r="D425" s="27"/>
    </row>
    <row r="426" spans="1:4" ht="17.25" hidden="1" customHeight="1" x14ac:dyDescent="0.2">
      <c r="A426" s="40">
        <v>53966</v>
      </c>
      <c r="B426" s="27"/>
      <c r="C426" s="27"/>
      <c r="D426" s="27"/>
    </row>
    <row r="427" spans="1:4" ht="17.25" hidden="1" customHeight="1" x14ac:dyDescent="0.2">
      <c r="A427" s="40">
        <v>53997</v>
      </c>
      <c r="B427" s="27"/>
      <c r="C427" s="27"/>
      <c r="D427" s="27"/>
    </row>
    <row r="428" spans="1:4" ht="17.25" hidden="1" customHeight="1" x14ac:dyDescent="0.2">
      <c r="A428" s="41">
        <v>54027</v>
      </c>
      <c r="B428" s="28"/>
      <c r="C428" s="28"/>
      <c r="D428" s="28"/>
    </row>
    <row r="429" spans="1:4" ht="17.25" hidden="1" customHeight="1" x14ac:dyDescent="0.2">
      <c r="A429" s="42">
        <v>54058</v>
      </c>
      <c r="B429" s="29"/>
      <c r="C429" s="29"/>
      <c r="D429" s="30"/>
    </row>
    <row r="430" spans="1:4" ht="17.25" hidden="1" customHeight="1" x14ac:dyDescent="0.2">
      <c r="A430" s="43">
        <v>54089</v>
      </c>
      <c r="B430" s="31"/>
      <c r="C430" s="31"/>
      <c r="D430" s="32"/>
    </row>
    <row r="431" spans="1:4" ht="17.25" hidden="1" customHeight="1" x14ac:dyDescent="0.2">
      <c r="A431" s="43">
        <v>54118</v>
      </c>
      <c r="B431" s="31"/>
      <c r="C431" s="31"/>
      <c r="D431" s="32"/>
    </row>
    <row r="432" spans="1:4" ht="17.25" hidden="1" customHeight="1" x14ac:dyDescent="0.2">
      <c r="A432" s="43">
        <v>54149</v>
      </c>
      <c r="B432" s="31"/>
      <c r="C432" s="31"/>
      <c r="D432" s="32"/>
    </row>
    <row r="433" spans="1:4" ht="17.25" hidden="1" customHeight="1" x14ac:dyDescent="0.2">
      <c r="A433" s="43">
        <v>54179</v>
      </c>
      <c r="B433" s="31"/>
      <c r="C433" s="31"/>
      <c r="D433" s="32"/>
    </row>
    <row r="434" spans="1:4" ht="17.25" hidden="1" customHeight="1" x14ac:dyDescent="0.2">
      <c r="A434" s="43">
        <v>54210</v>
      </c>
      <c r="B434" s="31"/>
      <c r="C434" s="31"/>
      <c r="D434" s="32"/>
    </row>
    <row r="435" spans="1:4" ht="17.25" hidden="1" customHeight="1" x14ac:dyDescent="0.2">
      <c r="A435" s="43">
        <v>54240</v>
      </c>
      <c r="B435" s="31"/>
      <c r="C435" s="31"/>
      <c r="D435" s="32"/>
    </row>
    <row r="436" spans="1:4" ht="17.25" hidden="1" customHeight="1" x14ac:dyDescent="0.2">
      <c r="A436" s="43">
        <v>54271</v>
      </c>
      <c r="B436" s="31"/>
      <c r="C436" s="31"/>
      <c r="D436" s="32"/>
    </row>
    <row r="437" spans="1:4" ht="17.25" hidden="1" customHeight="1" x14ac:dyDescent="0.2">
      <c r="A437" s="43">
        <v>54302</v>
      </c>
      <c r="B437" s="31"/>
      <c r="C437" s="31"/>
      <c r="D437" s="32"/>
    </row>
    <row r="438" spans="1:4" ht="17.25" hidden="1" customHeight="1" x14ac:dyDescent="0.2">
      <c r="A438" s="43">
        <v>54332</v>
      </c>
      <c r="B438" s="31"/>
      <c r="C438" s="31"/>
      <c r="D438" s="32"/>
    </row>
    <row r="439" spans="1:4" ht="17.25" hidden="1" customHeight="1" x14ac:dyDescent="0.2">
      <c r="A439" s="43">
        <v>54363</v>
      </c>
      <c r="B439" s="31"/>
      <c r="C439" s="31"/>
      <c r="D439" s="32"/>
    </row>
    <row r="440" spans="1:4" ht="17.25" hidden="1" customHeight="1" x14ac:dyDescent="0.2">
      <c r="A440" s="44">
        <v>54393</v>
      </c>
      <c r="B440" s="33"/>
      <c r="C440" s="33"/>
      <c r="D440" s="34"/>
    </row>
    <row r="441" spans="1:4" x14ac:dyDescent="0.2">
      <c r="A441" s="64" t="s">
        <v>13</v>
      </c>
      <c r="B441" s="65"/>
      <c r="C441" s="65"/>
      <c r="D441" s="65"/>
    </row>
    <row r="442" spans="1:4" x14ac:dyDescent="0.2">
      <c r="A442" s="24" t="s">
        <v>29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22" activePane="bottomRight" state="frozen"/>
      <selection activeCell="E70" sqref="E70"/>
      <selection pane="topRight" activeCell="E70" sqref="E70"/>
      <selection pane="bottomLeft" activeCell="E70" sqref="E70"/>
      <selection pane="bottomRight" activeCell="A146" sqref="A146:XFD442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58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58</v>
      </c>
      <c r="AP1" s="51"/>
      <c r="AQ1" s="51"/>
      <c r="AR1" s="52"/>
      <c r="BM1" s="52"/>
    </row>
    <row r="2" spans="1:84" s="74" customFormat="1" ht="15.75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1" t="s">
        <v>54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BM2" s="73"/>
    </row>
    <row r="3" spans="1:84" s="74" customFormat="1" ht="18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1" t="s">
        <v>66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BM3" s="73"/>
    </row>
    <row r="4" spans="1:84" s="74" customFormat="1" ht="15.75" x14ac:dyDescent="0.25">
      <c r="A4" s="75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55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BM4" s="73"/>
    </row>
    <row r="5" spans="1:84" s="74" customFormat="1" ht="15.75" x14ac:dyDescent="0.25">
      <c r="A5" s="75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5" t="s">
        <v>26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BM5" s="73"/>
    </row>
    <row r="7" spans="1:84" ht="12.75" customHeight="1" x14ac:dyDescent="0.2">
      <c r="A7" s="89" t="s">
        <v>2</v>
      </c>
      <c r="B7" s="70" t="s">
        <v>33</v>
      </c>
      <c r="C7" s="70" t="s">
        <v>34</v>
      </c>
      <c r="D7" s="70" t="s">
        <v>35</v>
      </c>
      <c r="E7" s="70" t="s">
        <v>36</v>
      </c>
      <c r="F7" s="70" t="s">
        <v>37</v>
      </c>
      <c r="G7" s="70" t="s">
        <v>38</v>
      </c>
      <c r="H7" s="70" t="s">
        <v>39</v>
      </c>
      <c r="I7" s="70" t="s">
        <v>40</v>
      </c>
      <c r="J7" s="70" t="s">
        <v>41</v>
      </c>
      <c r="K7" s="70" t="s">
        <v>42</v>
      </c>
      <c r="L7" s="70" t="s">
        <v>43</v>
      </c>
      <c r="M7" s="70" t="s">
        <v>44</v>
      </c>
      <c r="N7" s="70" t="s">
        <v>45</v>
      </c>
      <c r="O7" s="70" t="s">
        <v>46</v>
      </c>
      <c r="P7" s="70" t="s">
        <v>47</v>
      </c>
      <c r="Q7" s="70" t="s">
        <v>48</v>
      </c>
      <c r="R7" s="70" t="s">
        <v>49</v>
      </c>
      <c r="S7" s="89" t="s">
        <v>65</v>
      </c>
      <c r="T7" s="89" t="s">
        <v>12</v>
      </c>
      <c r="V7" s="89" t="s">
        <v>2</v>
      </c>
      <c r="W7" s="70" t="s">
        <v>33</v>
      </c>
      <c r="X7" s="70" t="s">
        <v>34</v>
      </c>
      <c r="Y7" s="70" t="s">
        <v>35</v>
      </c>
      <c r="Z7" s="70" t="s">
        <v>36</v>
      </c>
      <c r="AA7" s="70" t="s">
        <v>37</v>
      </c>
      <c r="AB7" s="70" t="s">
        <v>38</v>
      </c>
      <c r="AC7" s="70" t="s">
        <v>39</v>
      </c>
      <c r="AD7" s="70" t="s">
        <v>40</v>
      </c>
      <c r="AE7" s="70" t="s">
        <v>41</v>
      </c>
      <c r="AF7" s="70" t="s">
        <v>42</v>
      </c>
      <c r="AG7" s="70" t="s">
        <v>43</v>
      </c>
      <c r="AH7" s="70" t="s">
        <v>44</v>
      </c>
      <c r="AI7" s="70" t="s">
        <v>45</v>
      </c>
      <c r="AJ7" s="70" t="s">
        <v>46</v>
      </c>
      <c r="AK7" s="70" t="s">
        <v>47</v>
      </c>
      <c r="AL7" s="70" t="s">
        <v>48</v>
      </c>
      <c r="AM7" s="70" t="s">
        <v>49</v>
      </c>
      <c r="AN7" s="89" t="s">
        <v>65</v>
      </c>
      <c r="AO7" s="89" t="s">
        <v>12</v>
      </c>
    </row>
    <row r="8" spans="1:84" s="56" customFormat="1" ht="115.5" customHeight="1" x14ac:dyDescent="0.2">
      <c r="A8" s="90"/>
      <c r="B8" s="70" t="s">
        <v>14</v>
      </c>
      <c r="C8" s="70" t="s">
        <v>0</v>
      </c>
      <c r="D8" s="70" t="s">
        <v>59</v>
      </c>
      <c r="E8" s="70" t="s">
        <v>50</v>
      </c>
      <c r="F8" s="70" t="s">
        <v>1</v>
      </c>
      <c r="G8" s="70" t="s">
        <v>51</v>
      </c>
      <c r="H8" s="70" t="s">
        <v>60</v>
      </c>
      <c r="I8" s="70" t="s">
        <v>15</v>
      </c>
      <c r="J8" s="70" t="s">
        <v>61</v>
      </c>
      <c r="K8" s="70" t="s">
        <v>16</v>
      </c>
      <c r="L8" s="70" t="s">
        <v>17</v>
      </c>
      <c r="M8" s="70" t="s">
        <v>62</v>
      </c>
      <c r="N8" s="70" t="s">
        <v>63</v>
      </c>
      <c r="O8" s="70" t="s">
        <v>64</v>
      </c>
      <c r="P8" s="70" t="s">
        <v>18</v>
      </c>
      <c r="Q8" s="70" t="s">
        <v>52</v>
      </c>
      <c r="R8" s="70" t="s">
        <v>19</v>
      </c>
      <c r="S8" s="90"/>
      <c r="T8" s="90"/>
      <c r="U8" s="26"/>
      <c r="V8" s="90"/>
      <c r="W8" s="70" t="s">
        <v>14</v>
      </c>
      <c r="X8" s="70" t="s">
        <v>0</v>
      </c>
      <c r="Y8" s="70" t="s">
        <v>59</v>
      </c>
      <c r="Z8" s="70" t="s">
        <v>50</v>
      </c>
      <c r="AA8" s="70" t="s">
        <v>1</v>
      </c>
      <c r="AB8" s="70" t="s">
        <v>51</v>
      </c>
      <c r="AC8" s="70" t="s">
        <v>60</v>
      </c>
      <c r="AD8" s="70" t="s">
        <v>15</v>
      </c>
      <c r="AE8" s="70" t="s">
        <v>61</v>
      </c>
      <c r="AF8" s="70" t="s">
        <v>16</v>
      </c>
      <c r="AG8" s="70" t="s">
        <v>17</v>
      </c>
      <c r="AH8" s="70" t="s">
        <v>62</v>
      </c>
      <c r="AI8" s="70" t="s">
        <v>63</v>
      </c>
      <c r="AJ8" s="70" t="s">
        <v>64</v>
      </c>
      <c r="AK8" s="70" t="s">
        <v>18</v>
      </c>
      <c r="AL8" s="70" t="s">
        <v>52</v>
      </c>
      <c r="AM8" s="70" t="s">
        <v>19</v>
      </c>
      <c r="AN8" s="90"/>
      <c r="AO8" s="90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">
      <c r="A9" s="40">
        <v>41275</v>
      </c>
      <c r="B9" s="27">
        <v>106.21177041675935</v>
      </c>
      <c r="C9" s="27">
        <v>104.02114411469334</v>
      </c>
      <c r="D9" s="27">
        <v>104.45224133461106</v>
      </c>
      <c r="E9" s="27">
        <v>96.25459375094357</v>
      </c>
      <c r="F9" s="27">
        <v>88.99879231066609</v>
      </c>
      <c r="G9" s="27">
        <v>98.113078607915043</v>
      </c>
      <c r="H9" s="27">
        <v>98.372365124406031</v>
      </c>
      <c r="I9" s="27">
        <v>89.992963915615292</v>
      </c>
      <c r="J9" s="27">
        <v>93.531135870272109</v>
      </c>
      <c r="K9" s="27">
        <v>110.31296123988747</v>
      </c>
      <c r="L9" s="27">
        <v>97.617446316226136</v>
      </c>
      <c r="M9" s="27">
        <v>91.07717970026269</v>
      </c>
      <c r="N9" s="27">
        <v>96.977586039000684</v>
      </c>
      <c r="O9" s="27">
        <v>95.11436182053437</v>
      </c>
      <c r="P9" s="27">
        <v>101.37834977535587</v>
      </c>
      <c r="Q9" s="27">
        <v>91.552444612057144</v>
      </c>
      <c r="R9" s="27">
        <v>95.6480724409316</v>
      </c>
      <c r="S9" s="27">
        <v>99.314490580517131</v>
      </c>
      <c r="T9" s="27">
        <v>99.075376166754765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" x14ac:dyDescent="0.2">
      <c r="A10" s="40">
        <v>41306</v>
      </c>
      <c r="B10" s="27">
        <v>107.71380512047854</v>
      </c>
      <c r="C10" s="27">
        <v>90.053589467667564</v>
      </c>
      <c r="D10" s="27">
        <v>100.77996534227739</v>
      </c>
      <c r="E10" s="27">
        <v>90.348044620784265</v>
      </c>
      <c r="F10" s="27">
        <v>92.326172438383409</v>
      </c>
      <c r="G10" s="27">
        <v>98.118241028972079</v>
      </c>
      <c r="H10" s="27">
        <v>98.612479213051841</v>
      </c>
      <c r="I10" s="27">
        <v>86.047558667641155</v>
      </c>
      <c r="J10" s="27">
        <v>93.644583074564423</v>
      </c>
      <c r="K10" s="27">
        <v>95.71209680296721</v>
      </c>
      <c r="L10" s="27">
        <v>97.913491255984937</v>
      </c>
      <c r="M10" s="27">
        <v>92.354171501859724</v>
      </c>
      <c r="N10" s="27">
        <v>100.21762920241757</v>
      </c>
      <c r="O10" s="27">
        <v>98.382447419781442</v>
      </c>
      <c r="P10" s="27">
        <v>118.65370614572272</v>
      </c>
      <c r="Q10" s="27">
        <v>93.520083083829903</v>
      </c>
      <c r="R10" s="27">
        <v>93.30908332537183</v>
      </c>
      <c r="S10" s="27">
        <v>98.131130799176461</v>
      </c>
      <c r="T10" s="27">
        <v>98.813294974906952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" x14ac:dyDescent="0.2">
      <c r="A11" s="40">
        <v>41334</v>
      </c>
      <c r="B11" s="27">
        <v>114.23975889606071</v>
      </c>
      <c r="C11" s="27">
        <v>96.038635252928273</v>
      </c>
      <c r="D11" s="27">
        <v>104.52633841862975</v>
      </c>
      <c r="E11" s="27">
        <v>93.536044182514928</v>
      </c>
      <c r="F11" s="27">
        <v>89.409394086608884</v>
      </c>
      <c r="G11" s="27">
        <v>100.41792243568433</v>
      </c>
      <c r="H11" s="27">
        <v>102.22968013646714</v>
      </c>
      <c r="I11" s="27">
        <v>102.57926703799708</v>
      </c>
      <c r="J11" s="27">
        <v>92.286012301132374</v>
      </c>
      <c r="K11" s="27">
        <v>101.08841141133635</v>
      </c>
      <c r="L11" s="27">
        <v>99.094561679737865</v>
      </c>
      <c r="M11" s="27">
        <v>96.82860566538487</v>
      </c>
      <c r="N11" s="27">
        <v>105.58839139576028</v>
      </c>
      <c r="O11" s="27">
        <v>100.3755942901751</v>
      </c>
      <c r="P11" s="27">
        <v>117.11620351222419</v>
      </c>
      <c r="Q11" s="27">
        <v>95.372732304259728</v>
      </c>
      <c r="R11" s="27">
        <v>95.779046724184866</v>
      </c>
      <c r="S11" s="27">
        <v>98.03659494321478</v>
      </c>
      <c r="T11" s="27">
        <v>101.72056218205152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" x14ac:dyDescent="0.2">
      <c r="A12" s="40">
        <v>41365</v>
      </c>
      <c r="B12" s="27">
        <v>106.34567900830932</v>
      </c>
      <c r="C12" s="27">
        <v>90.921172027212876</v>
      </c>
      <c r="D12" s="27">
        <v>104.26025073402749</v>
      </c>
      <c r="E12" s="27">
        <v>91.430517358888679</v>
      </c>
      <c r="F12" s="27">
        <v>100.20604453977666</v>
      </c>
      <c r="G12" s="27">
        <v>101.47881970363839</v>
      </c>
      <c r="H12" s="27">
        <v>103.34185911969523</v>
      </c>
      <c r="I12" s="27">
        <v>92.354674906832315</v>
      </c>
      <c r="J12" s="27">
        <v>102.91704866584051</v>
      </c>
      <c r="K12" s="27">
        <v>96.317136833583277</v>
      </c>
      <c r="L12" s="27">
        <v>99.615067275286719</v>
      </c>
      <c r="M12" s="27">
        <v>102.05878967016521</v>
      </c>
      <c r="N12" s="27">
        <v>103.47060845633251</v>
      </c>
      <c r="O12" s="27">
        <v>99.372026031135533</v>
      </c>
      <c r="P12" s="27">
        <v>101.65814634532512</v>
      </c>
      <c r="Q12" s="27">
        <v>96.397411938409235</v>
      </c>
      <c r="R12" s="27">
        <v>102.09479594547301</v>
      </c>
      <c r="S12" s="27">
        <v>99.047268293221563</v>
      </c>
      <c r="T12" s="27">
        <v>101.20047113607133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" x14ac:dyDescent="0.2">
      <c r="A13" s="40">
        <v>41395</v>
      </c>
      <c r="B13" s="27">
        <v>99.297033316946653</v>
      </c>
      <c r="C13" s="27">
        <v>102.93228093088483</v>
      </c>
      <c r="D13" s="27">
        <v>102.87962771194852</v>
      </c>
      <c r="E13" s="27">
        <v>90.990094475442035</v>
      </c>
      <c r="F13" s="27">
        <v>105.38131887450855</v>
      </c>
      <c r="G13" s="27">
        <v>99.429397113591179</v>
      </c>
      <c r="H13" s="27">
        <v>100.34051458709669</v>
      </c>
      <c r="I13" s="27">
        <v>100.24944278220977</v>
      </c>
      <c r="J13" s="27">
        <v>95.743704870831152</v>
      </c>
      <c r="K13" s="27">
        <v>92.558912125149917</v>
      </c>
      <c r="L13" s="27">
        <v>99.53974643354573</v>
      </c>
      <c r="M13" s="27">
        <v>99.456606171452179</v>
      </c>
      <c r="N13" s="27">
        <v>98.101344630861149</v>
      </c>
      <c r="O13" s="27">
        <v>99.759417980572991</v>
      </c>
      <c r="P13" s="27">
        <v>95.080886488906074</v>
      </c>
      <c r="Q13" s="27">
        <v>103.30509011720505</v>
      </c>
      <c r="R13" s="27">
        <v>100.53280541542196</v>
      </c>
      <c r="S13" s="27">
        <v>98.760699396227466</v>
      </c>
      <c r="T13" s="27">
        <v>99.504687803348602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" x14ac:dyDescent="0.2">
      <c r="A14" s="40">
        <v>41426</v>
      </c>
      <c r="B14" s="27">
        <v>91.639783855220543</v>
      </c>
      <c r="C14" s="27">
        <v>91.665209441312243</v>
      </c>
      <c r="D14" s="27">
        <v>94.302907425136695</v>
      </c>
      <c r="E14" s="27">
        <v>92.329938088893641</v>
      </c>
      <c r="F14" s="27">
        <v>101.02210778825329</v>
      </c>
      <c r="G14" s="27">
        <v>97.333974768896596</v>
      </c>
      <c r="H14" s="27">
        <v>95.604724998202485</v>
      </c>
      <c r="I14" s="27">
        <v>100.48840299984106</v>
      </c>
      <c r="J14" s="27">
        <v>100.90933246832572</v>
      </c>
      <c r="K14" s="27">
        <v>106.31121133494976</v>
      </c>
      <c r="L14" s="27">
        <v>99.336597721765813</v>
      </c>
      <c r="M14" s="27">
        <v>96.016754970387069</v>
      </c>
      <c r="N14" s="27">
        <v>91.73542287181057</v>
      </c>
      <c r="O14" s="27">
        <v>100.24400757448781</v>
      </c>
      <c r="P14" s="27">
        <v>95.686575040930862</v>
      </c>
      <c r="Q14" s="27">
        <v>98.684920865444738</v>
      </c>
      <c r="R14" s="27">
        <v>95.943266230173847</v>
      </c>
      <c r="S14" s="27">
        <v>97.341750821224338</v>
      </c>
      <c r="T14" s="27">
        <v>96.716924211839768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" x14ac:dyDescent="0.2">
      <c r="A15" s="40">
        <v>41456</v>
      </c>
      <c r="B15" s="27">
        <v>92.166145215347029</v>
      </c>
      <c r="C15" s="27">
        <v>99.207198363345711</v>
      </c>
      <c r="D15" s="27">
        <v>98.355739060748093</v>
      </c>
      <c r="E15" s="27">
        <v>99.555167052857712</v>
      </c>
      <c r="F15" s="27">
        <v>99.985995847358197</v>
      </c>
      <c r="G15" s="27">
        <v>98.19477013464298</v>
      </c>
      <c r="H15" s="27">
        <v>95.920713622433098</v>
      </c>
      <c r="I15" s="27">
        <v>102.23551071938419</v>
      </c>
      <c r="J15" s="27">
        <v>99.46959312006544</v>
      </c>
      <c r="K15" s="27">
        <v>98.703549908310336</v>
      </c>
      <c r="L15" s="27">
        <v>100.05129830896186</v>
      </c>
      <c r="M15" s="27">
        <v>100.38243821733272</v>
      </c>
      <c r="N15" s="27">
        <v>94.237111433588183</v>
      </c>
      <c r="O15" s="27">
        <v>100.18980558849304</v>
      </c>
      <c r="P15" s="27">
        <v>105.04574689118449</v>
      </c>
      <c r="Q15" s="27">
        <v>105.46264230649211</v>
      </c>
      <c r="R15" s="27">
        <v>103.30041033065862</v>
      </c>
      <c r="S15" s="27">
        <v>97.815749435103513</v>
      </c>
      <c r="T15" s="27">
        <v>98.644456861406923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" x14ac:dyDescent="0.2">
      <c r="A16" s="40">
        <v>41487</v>
      </c>
      <c r="B16" s="27">
        <v>95.24846013524332</v>
      </c>
      <c r="C16" s="27">
        <v>94.628183772128622</v>
      </c>
      <c r="D16" s="27">
        <v>94.733091571016416</v>
      </c>
      <c r="E16" s="27">
        <v>100.14248826343501</v>
      </c>
      <c r="F16" s="27">
        <v>103.97827251231033</v>
      </c>
      <c r="G16" s="27">
        <v>99.617218964340665</v>
      </c>
      <c r="H16" s="27">
        <v>96.061072906412591</v>
      </c>
      <c r="I16" s="27">
        <v>101.46775145942182</v>
      </c>
      <c r="J16" s="27">
        <v>98.599838955179791</v>
      </c>
      <c r="K16" s="27">
        <v>94.770354185887598</v>
      </c>
      <c r="L16" s="27">
        <v>100.29820166861202</v>
      </c>
      <c r="M16" s="27">
        <v>98.37736862178923</v>
      </c>
      <c r="N16" s="27">
        <v>89.830576367493066</v>
      </c>
      <c r="O16" s="27">
        <v>100.25146642546623</v>
      </c>
      <c r="P16" s="27">
        <v>106.30666605608251</v>
      </c>
      <c r="Q16" s="27">
        <v>109.78972466809051</v>
      </c>
      <c r="R16" s="27">
        <v>103.41337022027372</v>
      </c>
      <c r="S16" s="27">
        <v>98.884488970991427</v>
      </c>
      <c r="T16" s="27">
        <v>98.671584567216513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" x14ac:dyDescent="0.2">
      <c r="A17" s="40">
        <v>41518</v>
      </c>
      <c r="B17" s="27">
        <v>91.404974694959407</v>
      </c>
      <c r="C17" s="27">
        <v>92.309305377167163</v>
      </c>
      <c r="D17" s="27">
        <v>91.093245692965311</v>
      </c>
      <c r="E17" s="27">
        <v>107.90401188080745</v>
      </c>
      <c r="F17" s="27">
        <v>100.0367964706514</v>
      </c>
      <c r="G17" s="27">
        <v>100.37134046195631</v>
      </c>
      <c r="H17" s="27">
        <v>97.313171620537773</v>
      </c>
      <c r="I17" s="27">
        <v>96.073673292692732</v>
      </c>
      <c r="J17" s="27">
        <v>95.761561317321139</v>
      </c>
      <c r="K17" s="27">
        <v>103.54414293925551</v>
      </c>
      <c r="L17" s="27">
        <v>100.44318630087821</v>
      </c>
      <c r="M17" s="27">
        <v>94.850773511438845</v>
      </c>
      <c r="N17" s="27">
        <v>93.159350666434236</v>
      </c>
      <c r="O17" s="27">
        <v>101.57987300538989</v>
      </c>
      <c r="P17" s="27">
        <v>99.347453270741809</v>
      </c>
      <c r="Q17" s="27">
        <v>99.350211038969277</v>
      </c>
      <c r="R17" s="27">
        <v>105.63168250204302</v>
      </c>
      <c r="S17" s="27">
        <v>100.67636844813951</v>
      </c>
      <c r="T17" s="27">
        <v>97.717443252236336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" x14ac:dyDescent="0.2">
      <c r="A18" s="40">
        <v>41548</v>
      </c>
      <c r="B18" s="27">
        <v>91.260920036622267</v>
      </c>
      <c r="C18" s="27">
        <v>104.10925384028889</v>
      </c>
      <c r="D18" s="27">
        <v>95.719242501147832</v>
      </c>
      <c r="E18" s="27">
        <v>111.22546514674596</v>
      </c>
      <c r="F18" s="27">
        <v>104.61764961803084</v>
      </c>
      <c r="G18" s="27">
        <v>101.09140109296544</v>
      </c>
      <c r="H18" s="27">
        <v>99.790031314971131</v>
      </c>
      <c r="I18" s="27">
        <v>103.18450456890957</v>
      </c>
      <c r="J18" s="27">
        <v>107.57186693727338</v>
      </c>
      <c r="K18" s="27">
        <v>92.79379344309389</v>
      </c>
      <c r="L18" s="27">
        <v>101.36172407278276</v>
      </c>
      <c r="M18" s="27">
        <v>105.74168786576563</v>
      </c>
      <c r="N18" s="27">
        <v>97.060628484360066</v>
      </c>
      <c r="O18" s="27">
        <v>101.35674109599124</v>
      </c>
      <c r="P18" s="27">
        <v>85.456385816729764</v>
      </c>
      <c r="Q18" s="27">
        <v>99.492845672494269</v>
      </c>
      <c r="R18" s="27">
        <v>106.61497907372777</v>
      </c>
      <c r="S18" s="27">
        <v>103.28921556722881</v>
      </c>
      <c r="T18" s="27">
        <v>99.479530257935082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" x14ac:dyDescent="0.2">
      <c r="A19" s="40">
        <v>41579</v>
      </c>
      <c r="B19" s="27">
        <v>98.212316718026997</v>
      </c>
      <c r="C19" s="27">
        <v>108.93249572479435</v>
      </c>
      <c r="D19" s="27">
        <v>101.84236668817664</v>
      </c>
      <c r="E19" s="27">
        <v>111.38506712632363</v>
      </c>
      <c r="F19" s="27">
        <v>108.31303207321066</v>
      </c>
      <c r="G19" s="27">
        <v>102.59963652123211</v>
      </c>
      <c r="H19" s="27">
        <v>103.28573726657557</v>
      </c>
      <c r="I19" s="27">
        <v>103.87796421644045</v>
      </c>
      <c r="J19" s="27">
        <v>101.4083207401206</v>
      </c>
      <c r="K19" s="27">
        <v>107.30869487559109</v>
      </c>
      <c r="L19" s="27">
        <v>101.77973244847705</v>
      </c>
      <c r="M19" s="27">
        <v>107.62361390175614</v>
      </c>
      <c r="N19" s="27">
        <v>106.98660948405694</v>
      </c>
      <c r="O19" s="27">
        <v>101.49521372566446</v>
      </c>
      <c r="P19" s="27">
        <v>82.63533572503367</v>
      </c>
      <c r="Q19" s="27">
        <v>104.30902385000105</v>
      </c>
      <c r="R19" s="27">
        <v>101.07334810804709</v>
      </c>
      <c r="S19" s="27">
        <v>104.26816302017434</v>
      </c>
      <c r="T19" s="27">
        <v>102.15981513733968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" x14ac:dyDescent="0.2">
      <c r="A20" s="41">
        <v>41609</v>
      </c>
      <c r="B20" s="28">
        <v>106.25935258602617</v>
      </c>
      <c r="C20" s="28">
        <v>125.18153168757627</v>
      </c>
      <c r="D20" s="28">
        <v>107.05498351931489</v>
      </c>
      <c r="E20" s="28">
        <v>114.89856805236305</v>
      </c>
      <c r="F20" s="28">
        <v>105.72442344024178</v>
      </c>
      <c r="G20" s="28">
        <v>103.23419916616507</v>
      </c>
      <c r="H20" s="28">
        <v>109.12765009015033</v>
      </c>
      <c r="I20" s="28">
        <v>121.44828543301472</v>
      </c>
      <c r="J20" s="28">
        <v>118.15700167907335</v>
      </c>
      <c r="K20" s="28">
        <v>100.57873489998748</v>
      </c>
      <c r="L20" s="28">
        <v>102.94894651774069</v>
      </c>
      <c r="M20" s="28">
        <v>115.23201020240596</v>
      </c>
      <c r="N20" s="28">
        <v>122.63474096788465</v>
      </c>
      <c r="O20" s="28">
        <v>101.87904504230767</v>
      </c>
      <c r="P20" s="28">
        <v>91.634544931763003</v>
      </c>
      <c r="Q20" s="28">
        <v>102.7628695427469</v>
      </c>
      <c r="R20" s="28">
        <v>96.659139683692601</v>
      </c>
      <c r="S20" s="28">
        <v>104.43407972478036</v>
      </c>
      <c r="T20" s="28">
        <v>106.2958534488923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" x14ac:dyDescent="0.2">
      <c r="A21" s="42">
        <v>41640</v>
      </c>
      <c r="B21" s="29">
        <v>107.32413798211664</v>
      </c>
      <c r="C21" s="29">
        <v>120.72732728695819</v>
      </c>
      <c r="D21" s="29">
        <v>104.41061150067621</v>
      </c>
      <c r="E21" s="29">
        <v>110.25714846276638</v>
      </c>
      <c r="F21" s="29">
        <v>98.199812509110927</v>
      </c>
      <c r="G21" s="29">
        <v>101.48639071748109</v>
      </c>
      <c r="H21" s="29">
        <v>101.62958267491712</v>
      </c>
      <c r="I21" s="29">
        <v>93.759907433829653</v>
      </c>
      <c r="J21" s="29">
        <v>99.60652092487139</v>
      </c>
      <c r="K21" s="29">
        <v>114.03361693525316</v>
      </c>
      <c r="L21" s="29">
        <v>101.66402492987068</v>
      </c>
      <c r="M21" s="29">
        <v>99.114229271614519</v>
      </c>
      <c r="N21" s="29">
        <v>101.21433834873849</v>
      </c>
      <c r="O21" s="29">
        <v>98.280999144559985</v>
      </c>
      <c r="P21" s="29">
        <v>101.67567591997599</v>
      </c>
      <c r="Q21" s="29">
        <v>100.33283593709707</v>
      </c>
      <c r="R21" s="29">
        <v>97.37461853027456</v>
      </c>
      <c r="S21" s="29">
        <v>103.11388050814065</v>
      </c>
      <c r="T21" s="29">
        <v>102.74765662334129</v>
      </c>
      <c r="U21" s="23"/>
      <c r="V21" s="42">
        <v>41640</v>
      </c>
      <c r="W21" s="29">
        <f t="shared" ref="W21:W84" si="0">B21/B9*100-100</f>
        <v>1.0473110098744485</v>
      </c>
      <c r="X21" s="29">
        <f t="shared" ref="X21:X84" si="1">C21/C9*100-100</f>
        <v>16.060372450667032</v>
      </c>
      <c r="Y21" s="29">
        <f t="shared" ref="Y21:Y84" si="2">D21/D9*100-100</f>
        <v>-3.9855376393020947E-2</v>
      </c>
      <c r="Z21" s="29">
        <f t="shared" ref="Z21:Z84" si="3">E21/E9*100-100</f>
        <v>14.547414482943097</v>
      </c>
      <c r="AA21" s="29">
        <f t="shared" ref="AA21:AA84" si="4">F21/F9*100-100</f>
        <v>10.338365228965188</v>
      </c>
      <c r="AB21" s="29">
        <f t="shared" ref="AB21:AB84" si="5">G21/G9*100-100</f>
        <v>3.4381880147158199</v>
      </c>
      <c r="AC21" s="29">
        <f t="shared" ref="AC21:AC84" si="6">H21/H9*100-100</f>
        <v>3.311110337127559</v>
      </c>
      <c r="AD21" s="29">
        <f t="shared" ref="AD21:AD84" si="7">I21/I9*100-100</f>
        <v>4.1858200400495207</v>
      </c>
      <c r="AE21" s="29">
        <f t="shared" ref="AE21:AE84" si="8">J21/J9*100-100</f>
        <v>6.4955749741197053</v>
      </c>
      <c r="AF21" s="29">
        <f t="shared" ref="AF21:AF84" si="9">K21/K9*100-100</f>
        <v>3.3728182559388671</v>
      </c>
      <c r="AG21" s="29">
        <f t="shared" ref="AG21:AG84" si="10">L21/L9*100-100</f>
        <v>4.1453436515188855</v>
      </c>
      <c r="AH21" s="29">
        <f t="shared" ref="AH21:AH84" si="11">M21/M9*100-100</f>
        <v>8.8244383475662715</v>
      </c>
      <c r="AI21" s="29">
        <f t="shared" ref="AI21:AI84" si="12">N21/N9*100-100</f>
        <v>4.3687953915804343</v>
      </c>
      <c r="AJ21" s="29">
        <f t="shared" ref="AJ21:AJ84" si="13">O21/O9*100-100</f>
        <v>3.3292946127321414</v>
      </c>
      <c r="AK21" s="29">
        <f t="shared" ref="AK21:AK84" si="14">P21/P9*100-100</f>
        <v>0.29328366981604859</v>
      </c>
      <c r="AL21" s="29">
        <f t="shared" ref="AL21:AL84" si="15">Q21/Q9*100-100</f>
        <v>9.5905591185968149</v>
      </c>
      <c r="AM21" s="29">
        <f t="shared" ref="AM21:AM84" si="16">R21/R9*100-100</f>
        <v>1.8051028580938748</v>
      </c>
      <c r="AN21" s="29">
        <f t="shared" ref="AN21:AN84" si="17">S21/S9*100-100</f>
        <v>3.8256148779651085</v>
      </c>
      <c r="AO21" s="29">
        <f t="shared" ref="AO21:AO84" si="18">T21/T9*100-100</f>
        <v>3.7065521208879062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" x14ac:dyDescent="0.2">
      <c r="A22" s="43">
        <v>41671</v>
      </c>
      <c r="B22" s="31">
        <v>108.48416441381403</v>
      </c>
      <c r="C22" s="31">
        <v>133.77948263573788</v>
      </c>
      <c r="D22" s="31">
        <v>103.60777949106763</v>
      </c>
      <c r="E22" s="31">
        <v>98.836710134821757</v>
      </c>
      <c r="F22" s="31">
        <v>103.46261485911326</v>
      </c>
      <c r="G22" s="31">
        <v>100.11319308330518</v>
      </c>
      <c r="H22" s="31">
        <v>102.62045352406805</v>
      </c>
      <c r="I22" s="31">
        <v>91.589437272526865</v>
      </c>
      <c r="J22" s="31">
        <v>93.82942265485346</v>
      </c>
      <c r="K22" s="31">
        <v>96.342721417426858</v>
      </c>
      <c r="L22" s="31">
        <v>101.88005632170271</v>
      </c>
      <c r="M22" s="31">
        <v>97.580874752877321</v>
      </c>
      <c r="N22" s="31">
        <v>102.15310040580692</v>
      </c>
      <c r="O22" s="31">
        <v>101.15152864936321</v>
      </c>
      <c r="P22" s="31">
        <v>119.88043275343274</v>
      </c>
      <c r="Q22" s="31">
        <v>105.55654819364922</v>
      </c>
      <c r="R22" s="31">
        <v>97.354287809332206</v>
      </c>
      <c r="S22" s="31">
        <v>100.75609908965595</v>
      </c>
      <c r="T22" s="31">
        <v>102.57336483671924</v>
      </c>
      <c r="U22" s="23"/>
      <c r="V22" s="43">
        <v>41671</v>
      </c>
      <c r="W22" s="31">
        <f t="shared" si="0"/>
        <v>0.71519086385801245</v>
      </c>
      <c r="X22" s="31">
        <f t="shared" si="1"/>
        <v>48.555413977995244</v>
      </c>
      <c r="Y22" s="31">
        <f t="shared" si="2"/>
        <v>2.8059288760282612</v>
      </c>
      <c r="Z22" s="31">
        <f t="shared" si="3"/>
        <v>9.3955165821980557</v>
      </c>
      <c r="AA22" s="31">
        <f t="shared" si="4"/>
        <v>12.062064446744046</v>
      </c>
      <c r="AB22" s="31">
        <f t="shared" si="5"/>
        <v>2.0332122074467662</v>
      </c>
      <c r="AC22" s="31">
        <f t="shared" si="6"/>
        <v>4.0643682655589544</v>
      </c>
      <c r="AD22" s="31">
        <f t="shared" si="7"/>
        <v>6.4404832521643272</v>
      </c>
      <c r="AE22" s="31">
        <f t="shared" si="8"/>
        <v>0.1973841670498615</v>
      </c>
      <c r="AF22" s="31">
        <f t="shared" si="9"/>
        <v>0.65887660549100246</v>
      </c>
      <c r="AG22" s="31">
        <f t="shared" si="10"/>
        <v>4.0510914429019635</v>
      </c>
      <c r="AH22" s="31">
        <f t="shared" si="11"/>
        <v>5.6594122019841393</v>
      </c>
      <c r="AI22" s="31">
        <f t="shared" si="12"/>
        <v>1.9312681998095513</v>
      </c>
      <c r="AJ22" s="31">
        <f t="shared" si="13"/>
        <v>2.8146090102501518</v>
      </c>
      <c r="AK22" s="31">
        <f t="shared" si="14"/>
        <v>1.0338712945076054</v>
      </c>
      <c r="AL22" s="31">
        <f t="shared" si="15"/>
        <v>12.870460240106965</v>
      </c>
      <c r="AM22" s="31">
        <f t="shared" si="16"/>
        <v>4.3352740588551484</v>
      </c>
      <c r="AN22" s="31">
        <f t="shared" si="17"/>
        <v>2.6749597901316804</v>
      </c>
      <c r="AO22" s="31">
        <f t="shared" si="18"/>
        <v>3.8052266780164814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" x14ac:dyDescent="0.2">
      <c r="A23" s="43">
        <v>41699</v>
      </c>
      <c r="B23" s="31">
        <v>117.03315839324921</v>
      </c>
      <c r="C23" s="31">
        <v>135.83097357712214</v>
      </c>
      <c r="D23" s="31">
        <v>108.80029488278076</v>
      </c>
      <c r="E23" s="31">
        <v>107.25400129420582</v>
      </c>
      <c r="F23" s="31">
        <v>100.11935898801001</v>
      </c>
      <c r="G23" s="31">
        <v>102.18517288986062</v>
      </c>
      <c r="H23" s="31">
        <v>105.9032674684334</v>
      </c>
      <c r="I23" s="31">
        <v>102.0265142674277</v>
      </c>
      <c r="J23" s="31">
        <v>98.699786294728654</v>
      </c>
      <c r="K23" s="31">
        <v>112.08866192836736</v>
      </c>
      <c r="L23" s="31">
        <v>103.32912228198894</v>
      </c>
      <c r="M23" s="31">
        <v>103.74913677485748</v>
      </c>
      <c r="N23" s="31">
        <v>112.587188391936</v>
      </c>
      <c r="O23" s="31">
        <v>102.66008836300553</v>
      </c>
      <c r="P23" s="31">
        <v>118.79000301744253</v>
      </c>
      <c r="Q23" s="31">
        <v>106.60585999445348</v>
      </c>
      <c r="R23" s="31">
        <v>104.63040078802376</v>
      </c>
      <c r="S23" s="31">
        <v>99.919090473129415</v>
      </c>
      <c r="T23" s="31">
        <v>106.76517335879798</v>
      </c>
      <c r="U23" s="23"/>
      <c r="V23" s="43">
        <v>41699</v>
      </c>
      <c r="W23" s="31">
        <f t="shared" si="0"/>
        <v>2.4452078017164212</v>
      </c>
      <c r="X23" s="31">
        <f t="shared" si="1"/>
        <v>41.433677414715845</v>
      </c>
      <c r="Y23" s="31">
        <f t="shared" si="2"/>
        <v>4.0888799213780374</v>
      </c>
      <c r="Z23" s="31">
        <f t="shared" si="3"/>
        <v>14.665958167873058</v>
      </c>
      <c r="AA23" s="31">
        <f t="shared" si="4"/>
        <v>11.978567812490297</v>
      </c>
      <c r="AB23" s="31">
        <f t="shared" si="5"/>
        <v>1.7598954562201499</v>
      </c>
      <c r="AC23" s="31">
        <f t="shared" si="6"/>
        <v>3.5934645663200371</v>
      </c>
      <c r="AD23" s="31">
        <f t="shared" si="7"/>
        <v>-0.53885427974897482</v>
      </c>
      <c r="AE23" s="31">
        <f t="shared" si="8"/>
        <v>6.9498874571239639</v>
      </c>
      <c r="AF23" s="31">
        <f t="shared" si="9"/>
        <v>10.881811637409314</v>
      </c>
      <c r="AG23" s="31">
        <f t="shared" si="10"/>
        <v>4.2732522657869936</v>
      </c>
      <c r="AH23" s="31">
        <f t="shared" si="11"/>
        <v>7.1471969072736812</v>
      </c>
      <c r="AI23" s="31">
        <f t="shared" si="12"/>
        <v>6.6283773279045732</v>
      </c>
      <c r="AJ23" s="31">
        <f t="shared" si="13"/>
        <v>2.2759457505439116</v>
      </c>
      <c r="AK23" s="31">
        <f t="shared" si="14"/>
        <v>1.4291784185470391</v>
      </c>
      <c r="AL23" s="31">
        <f t="shared" si="15"/>
        <v>11.778133454704459</v>
      </c>
      <c r="AM23" s="31">
        <f t="shared" si="16"/>
        <v>9.2414305284622031</v>
      </c>
      <c r="AN23" s="31">
        <f t="shared" si="17"/>
        <v>1.9201967704049991</v>
      </c>
      <c r="AO23" s="31">
        <f t="shared" si="18"/>
        <v>4.9592836183091578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" x14ac:dyDescent="0.2">
      <c r="A24" s="43">
        <v>41730</v>
      </c>
      <c r="B24" s="31">
        <v>106.51124487919233</v>
      </c>
      <c r="C24" s="31">
        <v>156.37581652168166</v>
      </c>
      <c r="D24" s="31">
        <v>105.55336216736364</v>
      </c>
      <c r="E24" s="31">
        <v>99.252266110127181</v>
      </c>
      <c r="F24" s="31">
        <v>105.12322899765307</v>
      </c>
      <c r="G24" s="31">
        <v>103.54436667639355</v>
      </c>
      <c r="H24" s="31">
        <v>107.08042767723617</v>
      </c>
      <c r="I24" s="31">
        <v>101.61396109429894</v>
      </c>
      <c r="J24" s="31">
        <v>104.26824185697924</v>
      </c>
      <c r="K24" s="31">
        <v>97.86987267386354</v>
      </c>
      <c r="L24" s="31">
        <v>103.68296551376352</v>
      </c>
      <c r="M24" s="31">
        <v>105.84246449550989</v>
      </c>
      <c r="N24" s="31">
        <v>105.73018873335178</v>
      </c>
      <c r="O24" s="31">
        <v>103.7905955441671</v>
      </c>
      <c r="P24" s="31">
        <v>105.20397849219411</v>
      </c>
      <c r="Q24" s="31">
        <v>108.06844933751728</v>
      </c>
      <c r="R24" s="31">
        <v>102.13625638498713</v>
      </c>
      <c r="S24" s="31">
        <v>100.48281429661861</v>
      </c>
      <c r="T24" s="31">
        <v>104.79896054063957</v>
      </c>
      <c r="U24" s="23"/>
      <c r="V24" s="43">
        <v>41730</v>
      </c>
      <c r="W24" s="31">
        <f t="shared" si="0"/>
        <v>0.15568650501546699</v>
      </c>
      <c r="X24" s="31">
        <f t="shared" si="1"/>
        <v>71.990541955264376</v>
      </c>
      <c r="Y24" s="31">
        <f t="shared" si="2"/>
        <v>1.2402727062636103</v>
      </c>
      <c r="Z24" s="31">
        <f t="shared" si="3"/>
        <v>8.5548556184321853</v>
      </c>
      <c r="AA24" s="31">
        <f t="shared" si="4"/>
        <v>4.9070737004538216</v>
      </c>
      <c r="AB24" s="31">
        <f t="shared" si="5"/>
        <v>2.035446390475812</v>
      </c>
      <c r="AC24" s="31">
        <f t="shared" si="6"/>
        <v>3.6176710864188806</v>
      </c>
      <c r="AD24" s="31">
        <f t="shared" si="7"/>
        <v>10.02579046140049</v>
      </c>
      <c r="AE24" s="31">
        <f t="shared" si="8"/>
        <v>1.3128953935765253</v>
      </c>
      <c r="AF24" s="31">
        <f t="shared" si="9"/>
        <v>1.6121075556503399</v>
      </c>
      <c r="AG24" s="31">
        <f t="shared" si="10"/>
        <v>4.0836174182718139</v>
      </c>
      <c r="AH24" s="31">
        <f t="shared" si="11"/>
        <v>3.7073483210733826</v>
      </c>
      <c r="AI24" s="31">
        <f t="shared" si="12"/>
        <v>2.1837894941662483</v>
      </c>
      <c r="AJ24" s="31">
        <f t="shared" si="13"/>
        <v>4.4464923273750401</v>
      </c>
      <c r="AK24" s="31">
        <f t="shared" si="14"/>
        <v>3.4879960675498296</v>
      </c>
      <c r="AL24" s="31">
        <f t="shared" si="15"/>
        <v>12.107210312414793</v>
      </c>
      <c r="AM24" s="31">
        <f t="shared" si="16"/>
        <v>4.0609748156271053E-2</v>
      </c>
      <c r="AN24" s="31">
        <f t="shared" si="17"/>
        <v>1.4493544629087864</v>
      </c>
      <c r="AO24" s="31">
        <f t="shared" si="18"/>
        <v>3.5558030157091025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" x14ac:dyDescent="0.2">
      <c r="A25" s="43">
        <v>41760</v>
      </c>
      <c r="B25" s="31">
        <v>101.55566631490981</v>
      </c>
      <c r="C25" s="31">
        <v>145.29372869466019</v>
      </c>
      <c r="D25" s="31">
        <v>105.7189146256154</v>
      </c>
      <c r="E25" s="31">
        <v>104.66263399417599</v>
      </c>
      <c r="F25" s="31">
        <v>109.85739787411157</v>
      </c>
      <c r="G25" s="31">
        <v>101.84650559890559</v>
      </c>
      <c r="H25" s="31">
        <v>105.7720189581098</v>
      </c>
      <c r="I25" s="31">
        <v>106.05028369981079</v>
      </c>
      <c r="J25" s="31">
        <v>99.590471323260942</v>
      </c>
      <c r="K25" s="31">
        <v>102.54468968629342</v>
      </c>
      <c r="L25" s="31">
        <v>104.03343517733451</v>
      </c>
      <c r="M25" s="31">
        <v>102.85648382762979</v>
      </c>
      <c r="N25" s="31">
        <v>106.84240618950682</v>
      </c>
      <c r="O25" s="31">
        <v>104.13796367347048</v>
      </c>
      <c r="P25" s="31">
        <v>98.734094949741859</v>
      </c>
      <c r="Q25" s="31">
        <v>108.34224133915716</v>
      </c>
      <c r="R25" s="31">
        <v>113.1124449214574</v>
      </c>
      <c r="S25" s="31">
        <v>100.1659995235257</v>
      </c>
      <c r="T25" s="31">
        <v>104.39426598264161</v>
      </c>
      <c r="U25" s="23"/>
      <c r="V25" s="43">
        <v>41760</v>
      </c>
      <c r="W25" s="31">
        <f t="shared" si="0"/>
        <v>2.2746228386842233</v>
      </c>
      <c r="X25" s="31">
        <f t="shared" si="1"/>
        <v>41.15467701742611</v>
      </c>
      <c r="Y25" s="31">
        <f t="shared" si="2"/>
        <v>2.7598145296720702</v>
      </c>
      <c r="Z25" s="31">
        <f t="shared" si="3"/>
        <v>15.026404354843407</v>
      </c>
      <c r="AA25" s="31">
        <f t="shared" si="4"/>
        <v>4.2475070984196748</v>
      </c>
      <c r="AB25" s="31">
        <f t="shared" si="5"/>
        <v>2.4309797257978261</v>
      </c>
      <c r="AC25" s="31">
        <f t="shared" si="6"/>
        <v>5.413072071001281</v>
      </c>
      <c r="AD25" s="31">
        <f t="shared" si="7"/>
        <v>5.7864071426344594</v>
      </c>
      <c r="AE25" s="31">
        <f t="shared" si="8"/>
        <v>4.0177748057895712</v>
      </c>
      <c r="AF25" s="31">
        <f t="shared" si="9"/>
        <v>10.788564095958293</v>
      </c>
      <c r="AG25" s="31">
        <f t="shared" si="10"/>
        <v>4.5144667379566101</v>
      </c>
      <c r="AH25" s="31">
        <f t="shared" si="11"/>
        <v>3.418453320553283</v>
      </c>
      <c r="AI25" s="31">
        <f t="shared" si="12"/>
        <v>8.9102362373694461</v>
      </c>
      <c r="AJ25" s="31">
        <f t="shared" si="13"/>
        <v>4.3891050905591271</v>
      </c>
      <c r="AK25" s="31">
        <f t="shared" si="14"/>
        <v>3.8422111906392757</v>
      </c>
      <c r="AL25" s="31">
        <f t="shared" si="15"/>
        <v>4.875995186914011</v>
      </c>
      <c r="AM25" s="31">
        <f t="shared" si="16"/>
        <v>12.512969725706768</v>
      </c>
      <c r="AN25" s="31">
        <f t="shared" si="17"/>
        <v>1.4229345639404301</v>
      </c>
      <c r="AO25" s="31">
        <f t="shared" si="18"/>
        <v>4.9139174115658761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" x14ac:dyDescent="0.2">
      <c r="A26" s="43">
        <v>41791</v>
      </c>
      <c r="B26" s="31">
        <v>93.33682159656172</v>
      </c>
      <c r="C26" s="31">
        <v>133.38592489406864</v>
      </c>
      <c r="D26" s="31">
        <v>98.477882262118371</v>
      </c>
      <c r="E26" s="31">
        <v>106.97923925127158</v>
      </c>
      <c r="F26" s="31">
        <v>106.10480399538933</v>
      </c>
      <c r="G26" s="31">
        <v>100.16615452059241</v>
      </c>
      <c r="H26" s="31">
        <v>100.09303361283149</v>
      </c>
      <c r="I26" s="31">
        <v>103.92409928805459</v>
      </c>
      <c r="J26" s="31">
        <v>100.10100610200851</v>
      </c>
      <c r="K26" s="31">
        <v>104.79853454423859</v>
      </c>
      <c r="L26" s="31">
        <v>103.68464858274065</v>
      </c>
      <c r="M26" s="31">
        <v>98.965397699945072</v>
      </c>
      <c r="N26" s="31">
        <v>100.10795044346538</v>
      </c>
      <c r="O26" s="31">
        <v>104.30061048019351</v>
      </c>
      <c r="P26" s="31">
        <v>99.268417990977525</v>
      </c>
      <c r="Q26" s="31">
        <v>104.07215633216042</v>
      </c>
      <c r="R26" s="31">
        <v>104.35818800392637</v>
      </c>
      <c r="S26" s="31">
        <v>100.30964902374231</v>
      </c>
      <c r="T26" s="31">
        <v>101.04925543130847</v>
      </c>
      <c r="U26" s="23"/>
      <c r="V26" s="43">
        <v>41791</v>
      </c>
      <c r="W26" s="31">
        <f t="shared" si="0"/>
        <v>1.8518569882511855</v>
      </c>
      <c r="X26" s="31">
        <f t="shared" si="1"/>
        <v>45.514231306554393</v>
      </c>
      <c r="Y26" s="31">
        <f t="shared" si="2"/>
        <v>4.4271963091869964</v>
      </c>
      <c r="Z26" s="31">
        <f t="shared" si="3"/>
        <v>15.866252556428506</v>
      </c>
      <c r="AA26" s="31">
        <f t="shared" si="4"/>
        <v>5.0312711924300686</v>
      </c>
      <c r="AB26" s="31">
        <f t="shared" si="5"/>
        <v>2.9097545419473079</v>
      </c>
      <c r="AC26" s="31">
        <f t="shared" si="6"/>
        <v>4.6946514565189119</v>
      </c>
      <c r="AD26" s="31">
        <f t="shared" si="7"/>
        <v>3.4189978003919208</v>
      </c>
      <c r="AE26" s="31">
        <f t="shared" si="8"/>
        <v>-0.80104222924171609</v>
      </c>
      <c r="AF26" s="31">
        <f t="shared" si="9"/>
        <v>-1.4228760746081974</v>
      </c>
      <c r="AG26" s="31">
        <f t="shared" si="10"/>
        <v>4.3770885662436143</v>
      </c>
      <c r="AH26" s="31">
        <f t="shared" si="11"/>
        <v>3.0709668645513091</v>
      </c>
      <c r="AI26" s="31">
        <f t="shared" si="12"/>
        <v>9.1268207084567905</v>
      </c>
      <c r="AJ26" s="31">
        <f t="shared" si="13"/>
        <v>4.0467285814480078</v>
      </c>
      <c r="AK26" s="31">
        <f t="shared" si="14"/>
        <v>3.7433077195149878</v>
      </c>
      <c r="AL26" s="31">
        <f t="shared" si="15"/>
        <v>5.4590259783063431</v>
      </c>
      <c r="AM26" s="31">
        <f t="shared" si="16"/>
        <v>8.7707268101177647</v>
      </c>
      <c r="AN26" s="31">
        <f t="shared" si="17"/>
        <v>3.0489468059484039</v>
      </c>
      <c r="AO26" s="31">
        <f t="shared" si="18"/>
        <v>4.479393089444784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" x14ac:dyDescent="0.2">
      <c r="A27" s="43">
        <v>41821</v>
      </c>
      <c r="B27" s="31">
        <v>95.076564074259466</v>
      </c>
      <c r="C27" s="31">
        <v>171.73870392657963</v>
      </c>
      <c r="D27" s="31">
        <v>103.58470877225389</v>
      </c>
      <c r="E27" s="31">
        <v>101.05394217568528</v>
      </c>
      <c r="F27" s="31">
        <v>106.52040710537773</v>
      </c>
      <c r="G27" s="31">
        <v>101.6247597900151</v>
      </c>
      <c r="H27" s="31">
        <v>102.10402014880815</v>
      </c>
      <c r="I27" s="31">
        <v>107.08716769125806</v>
      </c>
      <c r="J27" s="31">
        <v>103.4789139607811</v>
      </c>
      <c r="K27" s="31">
        <v>102.32022558053274</v>
      </c>
      <c r="L27" s="31">
        <v>104.3119615269356</v>
      </c>
      <c r="M27" s="31">
        <v>104.82728402673519</v>
      </c>
      <c r="N27" s="31">
        <v>102.3100959933717</v>
      </c>
      <c r="O27" s="31">
        <v>103.99639357149061</v>
      </c>
      <c r="P27" s="31">
        <v>107.94389854737591</v>
      </c>
      <c r="Q27" s="31">
        <v>115.61959940552487</v>
      </c>
      <c r="R27" s="31">
        <v>102.94313132798027</v>
      </c>
      <c r="S27" s="31">
        <v>102.29527233161878</v>
      </c>
      <c r="T27" s="31">
        <v>103.77913212458603</v>
      </c>
      <c r="U27" s="23"/>
      <c r="V27" s="43">
        <v>41821</v>
      </c>
      <c r="W27" s="31">
        <f t="shared" si="0"/>
        <v>3.1577960129635585</v>
      </c>
      <c r="X27" s="31">
        <f t="shared" si="1"/>
        <v>73.111131812822464</v>
      </c>
      <c r="Y27" s="31">
        <f t="shared" si="2"/>
        <v>5.3163849526626876</v>
      </c>
      <c r="Z27" s="31">
        <f t="shared" si="3"/>
        <v>1.505471958107222</v>
      </c>
      <c r="AA27" s="31">
        <f t="shared" si="4"/>
        <v>6.5353264751147435</v>
      </c>
      <c r="AB27" s="31">
        <f t="shared" si="5"/>
        <v>3.493047186391891</v>
      </c>
      <c r="AC27" s="31">
        <f t="shared" si="6"/>
        <v>6.4462682697649996</v>
      </c>
      <c r="AD27" s="31">
        <f t="shared" si="7"/>
        <v>4.7455692623189236</v>
      </c>
      <c r="AE27" s="31">
        <f t="shared" si="8"/>
        <v>4.0306999505629619</v>
      </c>
      <c r="AF27" s="31">
        <f t="shared" si="9"/>
        <v>3.6641799363670913</v>
      </c>
      <c r="AG27" s="31">
        <f t="shared" si="10"/>
        <v>4.2584786904180589</v>
      </c>
      <c r="AH27" s="31">
        <f t="shared" si="11"/>
        <v>4.4279117825163326</v>
      </c>
      <c r="AI27" s="31">
        <f t="shared" si="12"/>
        <v>8.5666723406232705</v>
      </c>
      <c r="AJ27" s="31">
        <f t="shared" si="13"/>
        <v>3.799376553970248</v>
      </c>
      <c r="AK27" s="31">
        <f t="shared" si="14"/>
        <v>2.758942405534583</v>
      </c>
      <c r="AL27" s="31">
        <f t="shared" si="15"/>
        <v>9.6308577870777583</v>
      </c>
      <c r="AM27" s="31">
        <f t="shared" si="16"/>
        <v>-0.3458640692081616</v>
      </c>
      <c r="AN27" s="31">
        <f t="shared" si="17"/>
        <v>4.5795517821874228</v>
      </c>
      <c r="AO27" s="31">
        <f t="shared" si="18"/>
        <v>5.2052344617733439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" x14ac:dyDescent="0.2">
      <c r="A28" s="43">
        <v>41852</v>
      </c>
      <c r="B28" s="31">
        <v>95.444424719400743</v>
      </c>
      <c r="C28" s="31">
        <v>147.05257287864168</v>
      </c>
      <c r="D28" s="31">
        <v>97.223508074684602</v>
      </c>
      <c r="E28" s="31">
        <v>95.20074313543337</v>
      </c>
      <c r="F28" s="31">
        <v>111.02117188706089</v>
      </c>
      <c r="G28" s="31">
        <v>103.15526232769248</v>
      </c>
      <c r="H28" s="31">
        <v>102.36707968543625</v>
      </c>
      <c r="I28" s="31">
        <v>107.67642100948511</v>
      </c>
      <c r="J28" s="31">
        <v>96.930376195352977</v>
      </c>
      <c r="K28" s="31">
        <v>101.22970156161976</v>
      </c>
      <c r="L28" s="31">
        <v>104.31379762316129</v>
      </c>
      <c r="M28" s="31">
        <v>101.51777997506021</v>
      </c>
      <c r="N28" s="31">
        <v>96.491416145446891</v>
      </c>
      <c r="O28" s="31">
        <v>104.17158809336283</v>
      </c>
      <c r="P28" s="31">
        <v>108.79837072775985</v>
      </c>
      <c r="Q28" s="31">
        <v>109.88278454047023</v>
      </c>
      <c r="R28" s="31">
        <v>102.88841424897271</v>
      </c>
      <c r="S28" s="31">
        <v>102.68055702429496</v>
      </c>
      <c r="T28" s="31">
        <v>102.19797081167529</v>
      </c>
      <c r="U28" s="23"/>
      <c r="V28" s="43">
        <v>41852</v>
      </c>
      <c r="W28" s="31">
        <f t="shared" si="0"/>
        <v>0.20574042234295575</v>
      </c>
      <c r="X28" s="31">
        <f t="shared" si="1"/>
        <v>55.400396601455128</v>
      </c>
      <c r="Y28" s="31">
        <f t="shared" si="2"/>
        <v>2.6288770506357224</v>
      </c>
      <c r="Z28" s="31">
        <f t="shared" si="3"/>
        <v>-4.9347137400879006</v>
      </c>
      <c r="AA28" s="31">
        <f t="shared" si="4"/>
        <v>6.7734337228162076</v>
      </c>
      <c r="AB28" s="31">
        <f t="shared" si="5"/>
        <v>3.5516383614546641</v>
      </c>
      <c r="AC28" s="31">
        <f t="shared" si="6"/>
        <v>6.5645808319955847</v>
      </c>
      <c r="AD28" s="31">
        <f t="shared" si="7"/>
        <v>6.118859894659451</v>
      </c>
      <c r="AE28" s="31">
        <f t="shared" si="8"/>
        <v>-1.6931698646949087</v>
      </c>
      <c r="AF28" s="31">
        <f t="shared" si="9"/>
        <v>6.8157889998621926</v>
      </c>
      <c r="AG28" s="31">
        <f t="shared" si="10"/>
        <v>4.0036569826215924</v>
      </c>
      <c r="AH28" s="31">
        <f t="shared" si="11"/>
        <v>3.1922091404418893</v>
      </c>
      <c r="AI28" s="31">
        <f t="shared" si="12"/>
        <v>7.414891507213099</v>
      </c>
      <c r="AJ28" s="31">
        <f t="shared" si="13"/>
        <v>3.9102886049164027</v>
      </c>
      <c r="AK28" s="31">
        <f t="shared" si="14"/>
        <v>2.3438837507732728</v>
      </c>
      <c r="AL28" s="31">
        <f t="shared" si="15"/>
        <v>8.4761914342209366E-2</v>
      </c>
      <c r="AM28" s="31">
        <f t="shared" si="16"/>
        <v>-0.50762872361943323</v>
      </c>
      <c r="AN28" s="31">
        <f t="shared" si="17"/>
        <v>3.8388913092498598</v>
      </c>
      <c r="AO28" s="31">
        <f t="shared" si="18"/>
        <v>3.5738619785279155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" x14ac:dyDescent="0.2">
      <c r="A29" s="43">
        <v>41883</v>
      </c>
      <c r="B29" s="31">
        <v>94.143361899866917</v>
      </c>
      <c r="C29" s="31">
        <v>163.93583070371781</v>
      </c>
      <c r="D29" s="31">
        <v>93.822090181203805</v>
      </c>
      <c r="E29" s="31">
        <v>102.9831932234017</v>
      </c>
      <c r="F29" s="31">
        <v>106.72685422290691</v>
      </c>
      <c r="G29" s="31">
        <v>103.84284596896114</v>
      </c>
      <c r="H29" s="31">
        <v>102.81078240029815</v>
      </c>
      <c r="I29" s="31">
        <v>100.12822509688571</v>
      </c>
      <c r="J29" s="31">
        <v>97.672390932992201</v>
      </c>
      <c r="K29" s="31">
        <v>104.3302675274842</v>
      </c>
      <c r="L29" s="31">
        <v>104.41124883823861</v>
      </c>
      <c r="M29" s="31">
        <v>98.757564070071311</v>
      </c>
      <c r="N29" s="31">
        <v>101.8692624729415</v>
      </c>
      <c r="O29" s="31">
        <v>104.75490463759427</v>
      </c>
      <c r="P29" s="31">
        <v>102.01342740530134</v>
      </c>
      <c r="Q29" s="31">
        <v>109.69699859213928</v>
      </c>
      <c r="R29" s="31">
        <v>103.25683326795388</v>
      </c>
      <c r="S29" s="31">
        <v>102.34341620063601</v>
      </c>
      <c r="T29" s="31">
        <v>101.76683575292579</v>
      </c>
      <c r="U29" s="23"/>
      <c r="V29" s="43">
        <v>41883</v>
      </c>
      <c r="W29" s="31">
        <f t="shared" si="0"/>
        <v>2.9958842109482333</v>
      </c>
      <c r="X29" s="31">
        <f t="shared" si="1"/>
        <v>77.594046487395161</v>
      </c>
      <c r="Y29" s="31">
        <f t="shared" si="2"/>
        <v>2.995660619488973</v>
      </c>
      <c r="Z29" s="31">
        <f t="shared" si="3"/>
        <v>-4.5603667293124914</v>
      </c>
      <c r="AA29" s="31">
        <f t="shared" si="4"/>
        <v>6.6875969526055741</v>
      </c>
      <c r="AB29" s="31">
        <f t="shared" si="5"/>
        <v>3.4586620952029961</v>
      </c>
      <c r="AC29" s="31">
        <f t="shared" si="6"/>
        <v>5.6494004749919355</v>
      </c>
      <c r="AD29" s="31">
        <f t="shared" si="7"/>
        <v>4.2202527136030454</v>
      </c>
      <c r="AE29" s="31">
        <f t="shared" si="8"/>
        <v>1.9954035725662607</v>
      </c>
      <c r="AF29" s="31">
        <f t="shared" si="9"/>
        <v>0.75921685757722912</v>
      </c>
      <c r="AG29" s="31">
        <f t="shared" si="10"/>
        <v>3.9505542222386651</v>
      </c>
      <c r="AH29" s="31">
        <f t="shared" si="11"/>
        <v>4.1188810739232622</v>
      </c>
      <c r="AI29" s="31">
        <f t="shared" si="12"/>
        <v>9.3494767236988565</v>
      </c>
      <c r="AJ29" s="31">
        <f t="shared" si="13"/>
        <v>3.1256503264538367</v>
      </c>
      <c r="AK29" s="31">
        <f t="shared" si="14"/>
        <v>2.6834851289989388</v>
      </c>
      <c r="AL29" s="31">
        <f t="shared" si="15"/>
        <v>10.41445956175329</v>
      </c>
      <c r="AM29" s="31">
        <f t="shared" si="16"/>
        <v>-2.2482357355646627</v>
      </c>
      <c r="AN29" s="31">
        <f t="shared" si="17"/>
        <v>1.6558481182753724</v>
      </c>
      <c r="AO29" s="31">
        <f t="shared" si="18"/>
        <v>4.1439812237379385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" x14ac:dyDescent="0.2">
      <c r="A30" s="43">
        <v>41913</v>
      </c>
      <c r="B30" s="31">
        <v>93.400972960142511</v>
      </c>
      <c r="C30" s="31">
        <v>150.11115245735795</v>
      </c>
      <c r="D30" s="31">
        <v>99.901902887383855</v>
      </c>
      <c r="E30" s="31">
        <v>114.05826116899458</v>
      </c>
      <c r="F30" s="31">
        <v>112.77732149648863</v>
      </c>
      <c r="G30" s="31">
        <v>105.52211832355906</v>
      </c>
      <c r="H30" s="31">
        <v>106.1981535491017</v>
      </c>
      <c r="I30" s="31">
        <v>106.97537793462068</v>
      </c>
      <c r="J30" s="31">
        <v>99.60241292164234</v>
      </c>
      <c r="K30" s="31">
        <v>104.96734651442949</v>
      </c>
      <c r="L30" s="31">
        <v>105.33995137331675</v>
      </c>
      <c r="M30" s="31">
        <v>109.18740519372986</v>
      </c>
      <c r="N30" s="31">
        <v>104.37977653425253</v>
      </c>
      <c r="O30" s="31">
        <v>105.30101304853406</v>
      </c>
      <c r="P30" s="31">
        <v>88.385700376874908</v>
      </c>
      <c r="Q30" s="31">
        <v>115.74842426440404</v>
      </c>
      <c r="R30" s="31">
        <v>104.37300383094038</v>
      </c>
      <c r="S30" s="31">
        <v>105.71793199351511</v>
      </c>
      <c r="T30" s="31">
        <v>103.88649498269974</v>
      </c>
      <c r="U30" s="23"/>
      <c r="V30" s="43">
        <v>41913</v>
      </c>
      <c r="W30" s="31">
        <f t="shared" si="0"/>
        <v>2.3449828499005463</v>
      </c>
      <c r="X30" s="31">
        <f t="shared" si="1"/>
        <v>44.18617646385141</v>
      </c>
      <c r="Y30" s="31">
        <f t="shared" si="2"/>
        <v>4.3697173911357226</v>
      </c>
      <c r="Z30" s="31">
        <f t="shared" si="3"/>
        <v>2.5468951903335721</v>
      </c>
      <c r="AA30" s="31">
        <f t="shared" si="4"/>
        <v>7.7995174889223193</v>
      </c>
      <c r="AB30" s="31">
        <f t="shared" si="5"/>
        <v>4.3828824041315357</v>
      </c>
      <c r="AC30" s="31">
        <f t="shared" si="6"/>
        <v>6.4216055949560342</v>
      </c>
      <c r="AD30" s="31">
        <f t="shared" si="7"/>
        <v>3.6738785358798225</v>
      </c>
      <c r="AE30" s="31">
        <f t="shared" si="8"/>
        <v>-7.4084927988450175</v>
      </c>
      <c r="AF30" s="31">
        <f t="shared" si="9"/>
        <v>13.118930285785837</v>
      </c>
      <c r="AG30" s="31">
        <f t="shared" si="10"/>
        <v>3.9247825911854335</v>
      </c>
      <c r="AH30" s="31">
        <f t="shared" si="11"/>
        <v>3.258617672472198</v>
      </c>
      <c r="AI30" s="31">
        <f t="shared" si="12"/>
        <v>7.5408001825084483</v>
      </c>
      <c r="AJ30" s="31">
        <f t="shared" si="13"/>
        <v>3.8914747158329988</v>
      </c>
      <c r="AK30" s="31">
        <f t="shared" si="14"/>
        <v>3.4278474711385059</v>
      </c>
      <c r="AL30" s="31">
        <f t="shared" si="15"/>
        <v>16.338439695874314</v>
      </c>
      <c r="AM30" s="31">
        <f t="shared" si="16"/>
        <v>-2.1028707806967617</v>
      </c>
      <c r="AN30" s="31">
        <f t="shared" si="17"/>
        <v>2.3513746454057411</v>
      </c>
      <c r="AO30" s="31">
        <f t="shared" si="18"/>
        <v>4.4300216470042528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" x14ac:dyDescent="0.2">
      <c r="A31" s="43">
        <v>41944</v>
      </c>
      <c r="B31" s="31">
        <v>98.932599896706947</v>
      </c>
      <c r="C31" s="31">
        <v>139.9592725379554</v>
      </c>
      <c r="D31" s="31">
        <v>107.0553955472726</v>
      </c>
      <c r="E31" s="31">
        <v>117.86729119314219</v>
      </c>
      <c r="F31" s="31">
        <v>117.88269129061251</v>
      </c>
      <c r="G31" s="31">
        <v>108.8839705482502</v>
      </c>
      <c r="H31" s="31">
        <v>107.98914267311189</v>
      </c>
      <c r="I31" s="31">
        <v>108.06058205674752</v>
      </c>
      <c r="J31" s="31">
        <v>100.04377874186122</v>
      </c>
      <c r="K31" s="31">
        <v>108.21380997553371</v>
      </c>
      <c r="L31" s="31">
        <v>105.95298563272974</v>
      </c>
      <c r="M31" s="31">
        <v>112.20916078467522</v>
      </c>
      <c r="N31" s="31">
        <v>111.87837000859983</v>
      </c>
      <c r="O31" s="31">
        <v>105.49086776912335</v>
      </c>
      <c r="P31" s="31">
        <v>85.965414826447201</v>
      </c>
      <c r="Q31" s="31">
        <v>112.67676004162141</v>
      </c>
      <c r="R31" s="31">
        <v>105.17916810206471</v>
      </c>
      <c r="S31" s="31">
        <v>111.46447813896035</v>
      </c>
      <c r="T31" s="31">
        <v>107.0924162538643</v>
      </c>
      <c r="U31" s="23"/>
      <c r="V31" s="43">
        <v>41944</v>
      </c>
      <c r="W31" s="31">
        <f t="shared" si="0"/>
        <v>0.73339393952790033</v>
      </c>
      <c r="X31" s="31">
        <f t="shared" si="1"/>
        <v>28.482572263419627</v>
      </c>
      <c r="Y31" s="31">
        <f t="shared" si="2"/>
        <v>5.1187232078544724</v>
      </c>
      <c r="Z31" s="31">
        <f t="shared" si="3"/>
        <v>5.8196527003632923</v>
      </c>
      <c r="AA31" s="31">
        <f t="shared" si="4"/>
        <v>8.8351872662317845</v>
      </c>
      <c r="AB31" s="31">
        <f t="shared" si="5"/>
        <v>6.1251035969485059</v>
      </c>
      <c r="AC31" s="31">
        <f t="shared" si="6"/>
        <v>4.5537801549472903</v>
      </c>
      <c r="AD31" s="31">
        <f t="shared" si="7"/>
        <v>4.0264726709431358</v>
      </c>
      <c r="AE31" s="31">
        <f t="shared" si="8"/>
        <v>-1.3455917505589099</v>
      </c>
      <c r="AF31" s="31">
        <f t="shared" si="9"/>
        <v>0.84346855675765653</v>
      </c>
      <c r="AG31" s="31">
        <f t="shared" si="10"/>
        <v>4.1002791851170173</v>
      </c>
      <c r="AH31" s="31">
        <f t="shared" si="11"/>
        <v>4.2607256127869704</v>
      </c>
      <c r="AI31" s="31">
        <f t="shared" si="12"/>
        <v>4.5723110098856381</v>
      </c>
      <c r="AJ31" s="31">
        <f t="shared" si="13"/>
        <v>3.9367906099088827</v>
      </c>
      <c r="AK31" s="31">
        <f t="shared" si="14"/>
        <v>4.0298488197521891</v>
      </c>
      <c r="AL31" s="31">
        <f t="shared" si="15"/>
        <v>8.0220635595759688</v>
      </c>
      <c r="AM31" s="31">
        <f t="shared" si="16"/>
        <v>4.0622182512728386</v>
      </c>
      <c r="AN31" s="31">
        <f t="shared" si="17"/>
        <v>6.9017377024217978</v>
      </c>
      <c r="AO31" s="31">
        <f t="shared" si="18"/>
        <v>4.8283183655857442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" x14ac:dyDescent="0.2">
      <c r="A32" s="44">
        <v>41974</v>
      </c>
      <c r="B32" s="33">
        <v>108.0211823461582</v>
      </c>
      <c r="C32" s="33">
        <v>161.24601453524502</v>
      </c>
      <c r="D32" s="33">
        <v>112.88096261606798</v>
      </c>
      <c r="E32" s="33">
        <v>119.82397203661375</v>
      </c>
      <c r="F32" s="33">
        <v>111.61800340076407</v>
      </c>
      <c r="G32" s="33">
        <v>110.39564018912746</v>
      </c>
      <c r="H32" s="33">
        <v>115.4332067590643</v>
      </c>
      <c r="I32" s="33">
        <v>133.88303265860398</v>
      </c>
      <c r="J32" s="33">
        <v>121.95970475428707</v>
      </c>
      <c r="K32" s="33">
        <v>106.56085855402766</v>
      </c>
      <c r="L32" s="33">
        <v>107.23747909948609</v>
      </c>
      <c r="M32" s="33">
        <v>120.91654660777905</v>
      </c>
      <c r="N32" s="33">
        <v>120.86881198772848</v>
      </c>
      <c r="O32" s="33">
        <v>107.38397984674135</v>
      </c>
      <c r="P32" s="33">
        <v>95.882364871194071</v>
      </c>
      <c r="Q32" s="33">
        <v>114.38358260597501</v>
      </c>
      <c r="R32" s="33">
        <v>100.67985638428803</v>
      </c>
      <c r="S32" s="33">
        <v>114.56169352218375</v>
      </c>
      <c r="T32" s="33">
        <v>112.27620745378913</v>
      </c>
      <c r="U32" s="23"/>
      <c r="V32" s="44">
        <v>41974</v>
      </c>
      <c r="W32" s="33">
        <f t="shared" si="0"/>
        <v>1.6580467669475922</v>
      </c>
      <c r="X32" s="33">
        <f t="shared" si="1"/>
        <v>28.809747221880343</v>
      </c>
      <c r="Y32" s="33">
        <f t="shared" si="2"/>
        <v>5.4420438033153005</v>
      </c>
      <c r="Z32" s="33">
        <f t="shared" si="3"/>
        <v>4.2867409644357366</v>
      </c>
      <c r="AA32" s="33">
        <f t="shared" si="4"/>
        <v>5.5744734932070799</v>
      </c>
      <c r="AB32" s="33">
        <f t="shared" si="5"/>
        <v>6.9370819755528714</v>
      </c>
      <c r="AC32" s="33">
        <f t="shared" si="6"/>
        <v>5.7781475764437005</v>
      </c>
      <c r="AD32" s="33">
        <f t="shared" si="7"/>
        <v>10.238717805899114</v>
      </c>
      <c r="AE32" s="33">
        <f t="shared" si="8"/>
        <v>3.2183476401527571</v>
      </c>
      <c r="AF32" s="33">
        <f t="shared" si="9"/>
        <v>5.9477022255137939</v>
      </c>
      <c r="AG32" s="33">
        <f t="shared" si="10"/>
        <v>4.1656886513223128</v>
      </c>
      <c r="AH32" s="33">
        <f t="shared" si="11"/>
        <v>4.9331226587023593</v>
      </c>
      <c r="AI32" s="33">
        <f t="shared" si="12"/>
        <v>-1.4399907939778984</v>
      </c>
      <c r="AJ32" s="33">
        <f t="shared" si="13"/>
        <v>5.4034024387916446</v>
      </c>
      <c r="AK32" s="33">
        <f t="shared" si="14"/>
        <v>4.6356097938766112</v>
      </c>
      <c r="AL32" s="33">
        <f t="shared" si="15"/>
        <v>11.308280038242955</v>
      </c>
      <c r="AM32" s="33">
        <f t="shared" si="16"/>
        <v>4.1596859994335063</v>
      </c>
      <c r="AN32" s="33">
        <f t="shared" si="17"/>
        <v>9.6976138671333274</v>
      </c>
      <c r="AO32" s="33">
        <f t="shared" si="18"/>
        <v>5.6261404474937677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" x14ac:dyDescent="0.2">
      <c r="A33" s="45">
        <v>42005</v>
      </c>
      <c r="B33" s="35">
        <v>109.37485572057521</v>
      </c>
      <c r="C33" s="35">
        <v>168.38156229433451</v>
      </c>
      <c r="D33" s="35">
        <v>108.37991275375285</v>
      </c>
      <c r="E33" s="35">
        <v>111.57699666383358</v>
      </c>
      <c r="F33" s="35">
        <v>104.55763830820752</v>
      </c>
      <c r="G33" s="35">
        <v>106.28930116641288</v>
      </c>
      <c r="H33" s="35">
        <v>104.52122850080872</v>
      </c>
      <c r="I33" s="35">
        <v>104.15077996390988</v>
      </c>
      <c r="J33" s="35">
        <v>97.390569798396768</v>
      </c>
      <c r="K33" s="35">
        <v>117.12225252742407</v>
      </c>
      <c r="L33" s="35">
        <v>106.18254609885736</v>
      </c>
      <c r="M33" s="35">
        <v>106.45372139802006</v>
      </c>
      <c r="N33" s="35">
        <v>112.5917168882372</v>
      </c>
      <c r="O33" s="35">
        <v>104.15322051822064</v>
      </c>
      <c r="P33" s="35">
        <v>103.03888767198077</v>
      </c>
      <c r="Q33" s="35">
        <v>112.51366643536795</v>
      </c>
      <c r="R33" s="35">
        <v>99.427233548390191</v>
      </c>
      <c r="S33" s="35">
        <v>110.69624691982079</v>
      </c>
      <c r="T33" s="35">
        <v>107.76459704452358</v>
      </c>
      <c r="U33" s="23"/>
      <c r="V33" s="45">
        <v>42005</v>
      </c>
      <c r="W33" s="35">
        <f t="shared" si="0"/>
        <v>1.9107702861776374</v>
      </c>
      <c r="X33" s="35">
        <f t="shared" si="1"/>
        <v>39.472616580094098</v>
      </c>
      <c r="Y33" s="35">
        <f t="shared" si="2"/>
        <v>3.8016262868558499</v>
      </c>
      <c r="Z33" s="35">
        <f t="shared" si="3"/>
        <v>1.1970636094519591</v>
      </c>
      <c r="AA33" s="35">
        <f t="shared" si="4"/>
        <v>6.474376718903315</v>
      </c>
      <c r="AB33" s="35">
        <f t="shared" si="5"/>
        <v>4.7325660268106304</v>
      </c>
      <c r="AC33" s="35">
        <f t="shared" si="6"/>
        <v>2.8452796417959547</v>
      </c>
      <c r="AD33" s="35">
        <f t="shared" si="7"/>
        <v>11.082426182442106</v>
      </c>
      <c r="AE33" s="35">
        <f t="shared" si="8"/>
        <v>-2.2247048746396985</v>
      </c>
      <c r="AF33" s="35">
        <f t="shared" si="9"/>
        <v>2.7085307606480598</v>
      </c>
      <c r="AG33" s="35">
        <f t="shared" si="10"/>
        <v>4.4445625402925231</v>
      </c>
      <c r="AH33" s="35">
        <f t="shared" si="11"/>
        <v>7.4050841946137496</v>
      </c>
      <c r="AI33" s="35">
        <f t="shared" si="12"/>
        <v>11.240876268239248</v>
      </c>
      <c r="AJ33" s="35">
        <f t="shared" si="13"/>
        <v>5.9749304797189779</v>
      </c>
      <c r="AK33" s="35">
        <f t="shared" si="14"/>
        <v>1.3407452074158925</v>
      </c>
      <c r="AL33" s="35">
        <f t="shared" si="15"/>
        <v>12.140422808249497</v>
      </c>
      <c r="AM33" s="35">
        <f t="shared" si="16"/>
        <v>2.1079569287118147</v>
      </c>
      <c r="AN33" s="35">
        <f t="shared" si="17"/>
        <v>7.353390614643331</v>
      </c>
      <c r="AO33" s="35">
        <f t="shared" si="18"/>
        <v>4.882778436080244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" x14ac:dyDescent="0.2">
      <c r="A34" s="40">
        <v>42036</v>
      </c>
      <c r="B34" s="27">
        <v>110.37577601377589</v>
      </c>
      <c r="C34" s="27">
        <v>160.26312452227367</v>
      </c>
      <c r="D34" s="27">
        <v>106.13320708284898</v>
      </c>
      <c r="E34" s="27">
        <v>101.69616466192176</v>
      </c>
      <c r="F34" s="27">
        <v>107.80323937634662</v>
      </c>
      <c r="G34" s="27">
        <v>103.43112198984123</v>
      </c>
      <c r="H34" s="27">
        <v>104.57579391649233</v>
      </c>
      <c r="I34" s="27">
        <v>99.591431760006415</v>
      </c>
      <c r="J34" s="27">
        <v>98.469718664409427</v>
      </c>
      <c r="K34" s="27">
        <v>107.87902814077967</v>
      </c>
      <c r="L34" s="27">
        <v>106.24221160081208</v>
      </c>
      <c r="M34" s="27">
        <v>102.6222209904291</v>
      </c>
      <c r="N34" s="27">
        <v>111.9118260009396</v>
      </c>
      <c r="O34" s="27">
        <v>107.23236355838442</v>
      </c>
      <c r="P34" s="27">
        <v>119.84337583030418</v>
      </c>
      <c r="Q34" s="27">
        <v>111.5701347452007</v>
      </c>
      <c r="R34" s="27">
        <v>103.78354783561981</v>
      </c>
      <c r="S34" s="27">
        <v>107.97945960798432</v>
      </c>
      <c r="T34" s="27">
        <v>107.15432718400085</v>
      </c>
      <c r="U34" s="23"/>
      <c r="V34" s="40">
        <v>42036</v>
      </c>
      <c r="W34" s="27">
        <f t="shared" si="0"/>
        <v>1.7436753190505243</v>
      </c>
      <c r="X34" s="27">
        <f t="shared" si="1"/>
        <v>19.796489988413924</v>
      </c>
      <c r="Y34" s="27">
        <f t="shared" si="2"/>
        <v>2.4374883857047394</v>
      </c>
      <c r="Z34" s="27">
        <f t="shared" si="3"/>
        <v>2.8931097799587349</v>
      </c>
      <c r="AA34" s="27">
        <f t="shared" si="4"/>
        <v>4.1953555138192371</v>
      </c>
      <c r="AB34" s="27">
        <f t="shared" si="5"/>
        <v>3.314177486852472</v>
      </c>
      <c r="AC34" s="27">
        <f t="shared" si="6"/>
        <v>1.9054100087032566</v>
      </c>
      <c r="AD34" s="27">
        <f t="shared" si="7"/>
        <v>8.7368093153246491</v>
      </c>
      <c r="AE34" s="27">
        <f t="shared" si="8"/>
        <v>4.9454594073599338</v>
      </c>
      <c r="AF34" s="27">
        <f t="shared" si="9"/>
        <v>11.974237963830319</v>
      </c>
      <c r="AG34" s="27">
        <f t="shared" si="10"/>
        <v>4.2816577027943197</v>
      </c>
      <c r="AH34" s="27">
        <f t="shared" si="11"/>
        <v>5.1663261374925469</v>
      </c>
      <c r="AI34" s="27">
        <f t="shared" si="12"/>
        <v>9.5530390721042977</v>
      </c>
      <c r="AJ34" s="27">
        <f t="shared" si="13"/>
        <v>6.0116095033028358</v>
      </c>
      <c r="AK34" s="27">
        <f t="shared" si="14"/>
        <v>-3.091156936743289E-2</v>
      </c>
      <c r="AL34" s="27">
        <f t="shared" si="15"/>
        <v>5.6970284216941565</v>
      </c>
      <c r="AM34" s="27">
        <f t="shared" si="16"/>
        <v>6.6039823935431343</v>
      </c>
      <c r="AN34" s="27">
        <f t="shared" si="17"/>
        <v>7.1691546056192692</v>
      </c>
      <c r="AO34" s="27">
        <f t="shared" si="18"/>
        <v>4.4660349736735014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" x14ac:dyDescent="0.2">
      <c r="A35" s="40">
        <v>42064</v>
      </c>
      <c r="B35" s="27">
        <v>119.20764890860261</v>
      </c>
      <c r="C35" s="27">
        <v>162.55528295712213</v>
      </c>
      <c r="D35" s="27">
        <v>114.56162950215374</v>
      </c>
      <c r="E35" s="27">
        <v>109.51239343364757</v>
      </c>
      <c r="F35" s="27">
        <v>102.88140420259143</v>
      </c>
      <c r="G35" s="27">
        <v>105.72833359110419</v>
      </c>
      <c r="H35" s="27">
        <v>108.68409260971755</v>
      </c>
      <c r="I35" s="27">
        <v>109.71896771624188</v>
      </c>
      <c r="J35" s="27">
        <v>102.90039989391703</v>
      </c>
      <c r="K35" s="27">
        <v>117.05022568040339</v>
      </c>
      <c r="L35" s="27">
        <v>107.63042969562217</v>
      </c>
      <c r="M35" s="27">
        <v>111.46315511781033</v>
      </c>
      <c r="N35" s="27">
        <v>120.17944825061622</v>
      </c>
      <c r="O35" s="27">
        <v>107.63180825275842</v>
      </c>
      <c r="P35" s="27">
        <v>122.50371499159745</v>
      </c>
      <c r="Q35" s="27">
        <v>115.45416166826107</v>
      </c>
      <c r="R35" s="27">
        <v>108.57163160956294</v>
      </c>
      <c r="S35" s="27">
        <v>109.37886877006304</v>
      </c>
      <c r="T35" s="27">
        <v>111.73302793034374</v>
      </c>
      <c r="U35" s="23"/>
      <c r="V35" s="40">
        <v>42064</v>
      </c>
      <c r="W35" s="27">
        <f t="shared" si="0"/>
        <v>1.8580123318955373</v>
      </c>
      <c r="X35" s="27">
        <f t="shared" si="1"/>
        <v>19.674679991030516</v>
      </c>
      <c r="Y35" s="27">
        <f t="shared" si="2"/>
        <v>5.2953299672396241</v>
      </c>
      <c r="Z35" s="27">
        <f t="shared" si="3"/>
        <v>2.1056483787927078</v>
      </c>
      <c r="AA35" s="27">
        <f t="shared" si="4"/>
        <v>2.758752395640272</v>
      </c>
      <c r="AB35" s="27">
        <f t="shared" si="5"/>
        <v>3.4673921871840889</v>
      </c>
      <c r="AC35" s="27">
        <f t="shared" si="6"/>
        <v>2.6258161884505</v>
      </c>
      <c r="AD35" s="27">
        <f t="shared" si="7"/>
        <v>7.5396611400944522</v>
      </c>
      <c r="AE35" s="27">
        <f t="shared" si="8"/>
        <v>4.2559500449624892</v>
      </c>
      <c r="AF35" s="27">
        <f t="shared" si="9"/>
        <v>4.4264635393781617</v>
      </c>
      <c r="AG35" s="27">
        <f t="shared" si="10"/>
        <v>4.1627252014149434</v>
      </c>
      <c r="AH35" s="27">
        <f t="shared" si="11"/>
        <v>7.4352602660133726</v>
      </c>
      <c r="AI35" s="27">
        <f t="shared" si="12"/>
        <v>6.7434492033411573</v>
      </c>
      <c r="AJ35" s="27">
        <f t="shared" si="13"/>
        <v>4.8428946137012048</v>
      </c>
      <c r="AK35" s="27">
        <f t="shared" si="14"/>
        <v>3.1262832560157676</v>
      </c>
      <c r="AL35" s="27">
        <f t="shared" si="15"/>
        <v>8.300014346554633</v>
      </c>
      <c r="AM35" s="27">
        <f t="shared" si="16"/>
        <v>3.7668123144476198</v>
      </c>
      <c r="AN35" s="27">
        <f t="shared" si="17"/>
        <v>9.4674383565146485</v>
      </c>
      <c r="AO35" s="27">
        <f t="shared" si="18"/>
        <v>4.653066552751838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" x14ac:dyDescent="0.2">
      <c r="A36" s="40">
        <v>42095</v>
      </c>
      <c r="B36" s="27">
        <v>107.64798792383472</v>
      </c>
      <c r="C36" s="27">
        <v>146.37023820481954</v>
      </c>
      <c r="D36" s="27">
        <v>108.02333033713241</v>
      </c>
      <c r="E36" s="27">
        <v>102.69083033262982</v>
      </c>
      <c r="F36" s="27">
        <v>102.53658129410709</v>
      </c>
      <c r="G36" s="27">
        <v>106.52222963311786</v>
      </c>
      <c r="H36" s="27">
        <v>108.6126140609789</v>
      </c>
      <c r="I36" s="27">
        <v>104.60067656397149</v>
      </c>
      <c r="J36" s="27">
        <v>99.007822195032119</v>
      </c>
      <c r="K36" s="27">
        <v>107.35089947050848</v>
      </c>
      <c r="L36" s="27">
        <v>107.47543512498527</v>
      </c>
      <c r="M36" s="27">
        <v>110.77563318432068</v>
      </c>
      <c r="N36" s="27">
        <v>112.65000988893388</v>
      </c>
      <c r="O36" s="27">
        <v>107.62616792061804</v>
      </c>
      <c r="P36" s="27">
        <v>106.85733790179718</v>
      </c>
      <c r="Q36" s="27">
        <v>110.58896934642689</v>
      </c>
      <c r="R36" s="27">
        <v>109.52804144316029</v>
      </c>
      <c r="S36" s="27">
        <v>109.35139668851805</v>
      </c>
      <c r="T36" s="27">
        <v>107.65538331340733</v>
      </c>
      <c r="U36" s="23"/>
      <c r="V36" s="40">
        <v>42095</v>
      </c>
      <c r="W36" s="27">
        <f t="shared" si="0"/>
        <v>1.0672516746299578</v>
      </c>
      <c r="X36" s="27">
        <f t="shared" si="1"/>
        <v>-6.3984179519694635</v>
      </c>
      <c r="Y36" s="27">
        <f t="shared" si="2"/>
        <v>2.3400184693808512</v>
      </c>
      <c r="Z36" s="27">
        <f t="shared" si="3"/>
        <v>3.4644692330624451</v>
      </c>
      <c r="AA36" s="27">
        <f t="shared" si="4"/>
        <v>-2.4605862359913999</v>
      </c>
      <c r="AB36" s="27">
        <f t="shared" si="5"/>
        <v>2.8759294709204113</v>
      </c>
      <c r="AC36" s="27">
        <f t="shared" si="6"/>
        <v>1.4308743595618409</v>
      </c>
      <c r="AD36" s="27">
        <f t="shared" si="7"/>
        <v>2.9392766874827743</v>
      </c>
      <c r="AE36" s="27">
        <f t="shared" si="8"/>
        <v>-5.0450833046198653</v>
      </c>
      <c r="AF36" s="27">
        <f t="shared" si="9"/>
        <v>9.6873803322898198</v>
      </c>
      <c r="AG36" s="27">
        <f t="shared" si="10"/>
        <v>3.6577557291398222</v>
      </c>
      <c r="AH36" s="27">
        <f t="shared" si="11"/>
        <v>4.6608596203087131</v>
      </c>
      <c r="AI36" s="27">
        <f t="shared" si="12"/>
        <v>6.5447922097573041</v>
      </c>
      <c r="AJ36" s="27">
        <f t="shared" si="13"/>
        <v>3.6954912498009094</v>
      </c>
      <c r="AK36" s="27">
        <f t="shared" si="14"/>
        <v>1.5715749853754346</v>
      </c>
      <c r="AL36" s="27">
        <f t="shared" si="15"/>
        <v>2.3323366110654149</v>
      </c>
      <c r="AM36" s="27">
        <f t="shared" si="16"/>
        <v>7.2371803312537111</v>
      </c>
      <c r="AN36" s="27">
        <f t="shared" si="17"/>
        <v>8.8259693500621665</v>
      </c>
      <c r="AO36" s="27">
        <f t="shared" si="18"/>
        <v>2.7256212829134654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" x14ac:dyDescent="0.2">
      <c r="A37" s="40">
        <v>42125</v>
      </c>
      <c r="B37" s="27">
        <v>102.2768061366228</v>
      </c>
      <c r="C37" s="27">
        <v>145.64522510794021</v>
      </c>
      <c r="D37" s="27">
        <v>107.47010066258025</v>
      </c>
      <c r="E37" s="27">
        <v>99.750076572898493</v>
      </c>
      <c r="F37" s="27">
        <v>106.72701703734101</v>
      </c>
      <c r="G37" s="27">
        <v>104.85499617457396</v>
      </c>
      <c r="H37" s="27">
        <v>106.59199679195385</v>
      </c>
      <c r="I37" s="27">
        <v>112.99209070438566</v>
      </c>
      <c r="J37" s="27">
        <v>101.87009798138388</v>
      </c>
      <c r="K37" s="27">
        <v>106.52612018457472</v>
      </c>
      <c r="L37" s="27">
        <v>107.69761801641393</v>
      </c>
      <c r="M37" s="27">
        <v>108.34801093791899</v>
      </c>
      <c r="N37" s="27">
        <v>111.49764354274839</v>
      </c>
      <c r="O37" s="27">
        <v>107.90428054159428</v>
      </c>
      <c r="P37" s="27">
        <v>100.32046370271875</v>
      </c>
      <c r="Q37" s="27">
        <v>114.59159528620494</v>
      </c>
      <c r="R37" s="27">
        <v>107.25979440285415</v>
      </c>
      <c r="S37" s="27">
        <v>108.48898461608829</v>
      </c>
      <c r="T37" s="27">
        <v>106.67053591077928</v>
      </c>
      <c r="U37" s="23"/>
      <c r="V37" s="40">
        <v>42125</v>
      </c>
      <c r="W37" s="27">
        <f t="shared" si="0"/>
        <v>0.71009314189996076</v>
      </c>
      <c r="X37" s="27">
        <f t="shared" si="1"/>
        <v>0.2419212559536561</v>
      </c>
      <c r="Y37" s="27">
        <f t="shared" si="2"/>
        <v>1.656454801079235</v>
      </c>
      <c r="Z37" s="27">
        <f t="shared" si="3"/>
        <v>-4.6937070411880342</v>
      </c>
      <c r="AA37" s="27">
        <f t="shared" si="4"/>
        <v>-2.849494797207683</v>
      </c>
      <c r="AB37" s="27">
        <f t="shared" si="5"/>
        <v>2.9539458010630995</v>
      </c>
      <c r="AC37" s="27">
        <f t="shared" si="6"/>
        <v>0.77523133426127799</v>
      </c>
      <c r="AD37" s="27">
        <f t="shared" si="7"/>
        <v>6.5457693863644693</v>
      </c>
      <c r="AE37" s="27">
        <f t="shared" si="8"/>
        <v>2.2890007726979178</v>
      </c>
      <c r="AF37" s="27">
        <f t="shared" si="9"/>
        <v>3.8826296227150863</v>
      </c>
      <c r="AG37" s="27">
        <f t="shared" si="10"/>
        <v>3.5221203960375647</v>
      </c>
      <c r="AH37" s="27">
        <f t="shared" si="11"/>
        <v>5.3390188988883551</v>
      </c>
      <c r="AI37" s="27">
        <f t="shared" si="12"/>
        <v>4.3571064329874361</v>
      </c>
      <c r="AJ37" s="27">
        <f t="shared" si="13"/>
        <v>3.6166607596949518</v>
      </c>
      <c r="AK37" s="27">
        <f t="shared" si="14"/>
        <v>1.6067081526238667</v>
      </c>
      <c r="AL37" s="27">
        <f t="shared" si="15"/>
        <v>5.7681601098547048</v>
      </c>
      <c r="AM37" s="27">
        <f t="shared" si="16"/>
        <v>-5.1741879707994798</v>
      </c>
      <c r="AN37" s="27">
        <f t="shared" si="17"/>
        <v>8.3091918736434991</v>
      </c>
      <c r="AO37" s="27">
        <f t="shared" si="18"/>
        <v>2.1804549385079781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" x14ac:dyDescent="0.2">
      <c r="A38" s="40">
        <v>42156</v>
      </c>
      <c r="B38" s="27">
        <v>96.014773464820976</v>
      </c>
      <c r="C38" s="27">
        <v>134.57349394258708</v>
      </c>
      <c r="D38" s="27">
        <v>102.70324838940229</v>
      </c>
      <c r="E38" s="27">
        <v>97.90274403771997</v>
      </c>
      <c r="F38" s="27">
        <v>103.29842341477796</v>
      </c>
      <c r="G38" s="27">
        <v>105.54663397940365</v>
      </c>
      <c r="H38" s="27">
        <v>105.18677865978465</v>
      </c>
      <c r="I38" s="27">
        <v>108.23316605755673</v>
      </c>
      <c r="J38" s="27">
        <v>106.47897851254264</v>
      </c>
      <c r="K38" s="27">
        <v>118.89732370622831</v>
      </c>
      <c r="L38" s="27">
        <v>107.93899300065652</v>
      </c>
      <c r="M38" s="27">
        <v>106.53890009111026</v>
      </c>
      <c r="N38" s="27">
        <v>106.52911627187454</v>
      </c>
      <c r="O38" s="27">
        <v>108.30050513279801</v>
      </c>
      <c r="P38" s="27">
        <v>100.9315072631919</v>
      </c>
      <c r="Q38" s="27">
        <v>113.35737054841258</v>
      </c>
      <c r="R38" s="27">
        <v>110.19679555127628</v>
      </c>
      <c r="S38" s="27">
        <v>109.73980856625006</v>
      </c>
      <c r="T38" s="27">
        <v>105.61813264713918</v>
      </c>
      <c r="U38" s="23"/>
      <c r="V38" s="40">
        <v>42156</v>
      </c>
      <c r="W38" s="27">
        <f t="shared" si="0"/>
        <v>2.8691269131001746</v>
      </c>
      <c r="X38" s="27">
        <f t="shared" si="1"/>
        <v>0.89032560928868065</v>
      </c>
      <c r="Y38" s="27">
        <f t="shared" si="2"/>
        <v>4.2906752564370549</v>
      </c>
      <c r="Z38" s="27">
        <f t="shared" si="3"/>
        <v>-8.4843519892984602</v>
      </c>
      <c r="AA38" s="27">
        <f t="shared" si="4"/>
        <v>-2.644913778581909</v>
      </c>
      <c r="AB38" s="27">
        <f t="shared" si="5"/>
        <v>5.3715543783854827</v>
      </c>
      <c r="AC38" s="27">
        <f t="shared" si="6"/>
        <v>5.0890105565750048</v>
      </c>
      <c r="AD38" s="27">
        <f t="shared" si="7"/>
        <v>4.1463595056603424</v>
      </c>
      <c r="AE38" s="27">
        <f t="shared" si="8"/>
        <v>6.3715367696051146</v>
      </c>
      <c r="AF38" s="27">
        <f t="shared" si="9"/>
        <v>13.453231214829813</v>
      </c>
      <c r="AG38" s="27">
        <f t="shared" si="10"/>
        <v>4.1031574838399649</v>
      </c>
      <c r="AH38" s="27">
        <f t="shared" si="11"/>
        <v>7.652677165131422</v>
      </c>
      <c r="AI38" s="27">
        <f t="shared" si="12"/>
        <v>6.4142416261287991</v>
      </c>
      <c r="AJ38" s="27">
        <f t="shared" si="13"/>
        <v>3.8349676326813693</v>
      </c>
      <c r="AK38" s="27">
        <f t="shared" si="14"/>
        <v>1.6753458006810718</v>
      </c>
      <c r="AL38" s="27">
        <f t="shared" si="15"/>
        <v>8.9219004808713152</v>
      </c>
      <c r="AM38" s="27">
        <f t="shared" si="16"/>
        <v>5.5947766620193136</v>
      </c>
      <c r="AN38" s="27">
        <f t="shared" si="17"/>
        <v>9.4010492851746648</v>
      </c>
      <c r="AO38" s="27">
        <f t="shared" si="18"/>
        <v>4.5214358050728549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" x14ac:dyDescent="0.2">
      <c r="A39" s="40">
        <v>42186</v>
      </c>
      <c r="B39" s="27">
        <v>97.24018355990809</v>
      </c>
      <c r="C39" s="27">
        <v>157.67871235254171</v>
      </c>
      <c r="D39" s="27">
        <v>108.54502178024637</v>
      </c>
      <c r="E39" s="27">
        <v>97.165430750010771</v>
      </c>
      <c r="F39" s="27">
        <v>102.5864519050585</v>
      </c>
      <c r="G39" s="27">
        <v>108.29325853849801</v>
      </c>
      <c r="H39" s="27">
        <v>107.75526298164016</v>
      </c>
      <c r="I39" s="27">
        <v>115.69979175217037</v>
      </c>
      <c r="J39" s="27">
        <v>111.52256913236344</v>
      </c>
      <c r="K39" s="27">
        <v>108.97107773434982</v>
      </c>
      <c r="L39" s="27">
        <v>108.80265852507226</v>
      </c>
      <c r="M39" s="27">
        <v>113.70743735333106</v>
      </c>
      <c r="N39" s="27">
        <v>106.73583180991227</v>
      </c>
      <c r="O39" s="27">
        <v>108.63919050789993</v>
      </c>
      <c r="P39" s="27">
        <v>110.27043837753406</v>
      </c>
      <c r="Q39" s="27">
        <v>124.0251238916768</v>
      </c>
      <c r="R39" s="27">
        <v>114.21438319056683</v>
      </c>
      <c r="S39" s="27">
        <v>112.45318221156693</v>
      </c>
      <c r="T39" s="27">
        <v>108.70187445729169</v>
      </c>
      <c r="U39" s="23"/>
      <c r="V39" s="40">
        <v>42186</v>
      </c>
      <c r="W39" s="27">
        <f t="shared" si="0"/>
        <v>2.2756601552815141</v>
      </c>
      <c r="X39" s="27">
        <f t="shared" si="1"/>
        <v>-8.1868508685431323</v>
      </c>
      <c r="Y39" s="27">
        <f t="shared" si="2"/>
        <v>4.7886537180873461</v>
      </c>
      <c r="Z39" s="27">
        <f t="shared" si="3"/>
        <v>-3.8479561924602734</v>
      </c>
      <c r="AA39" s="27">
        <f t="shared" si="4"/>
        <v>-3.6931469820871854</v>
      </c>
      <c r="AB39" s="27">
        <f t="shared" si="5"/>
        <v>6.5618838974496754</v>
      </c>
      <c r="AC39" s="27">
        <f t="shared" si="6"/>
        <v>5.5347897414771694</v>
      </c>
      <c r="AD39" s="27">
        <f t="shared" si="7"/>
        <v>8.0426294266585501</v>
      </c>
      <c r="AE39" s="27">
        <f t="shared" si="8"/>
        <v>7.7732311479717708</v>
      </c>
      <c r="AF39" s="27">
        <f t="shared" si="9"/>
        <v>6.5000366409302188</v>
      </c>
      <c r="AG39" s="27">
        <f t="shared" si="10"/>
        <v>4.3050642825626966</v>
      </c>
      <c r="AH39" s="27">
        <f t="shared" si="11"/>
        <v>8.4712233165661956</v>
      </c>
      <c r="AI39" s="27">
        <f t="shared" si="12"/>
        <v>4.3258055557169115</v>
      </c>
      <c r="AJ39" s="27">
        <f t="shared" si="13"/>
        <v>4.4643826357475547</v>
      </c>
      <c r="AK39" s="27">
        <f t="shared" si="14"/>
        <v>2.1553231460665216</v>
      </c>
      <c r="AL39" s="27">
        <f t="shared" si="15"/>
        <v>7.2699823640370482</v>
      </c>
      <c r="AM39" s="27">
        <f t="shared" si="16"/>
        <v>10.949008172945483</v>
      </c>
      <c r="AN39" s="27">
        <f t="shared" si="17"/>
        <v>9.9299895766623791</v>
      </c>
      <c r="AO39" s="27">
        <f t="shared" si="18"/>
        <v>4.7434799577972484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" x14ac:dyDescent="0.2">
      <c r="A40" s="40">
        <v>42217</v>
      </c>
      <c r="B40" s="27">
        <v>98.914838006566626</v>
      </c>
      <c r="C40" s="27">
        <v>149.59778235940823</v>
      </c>
      <c r="D40" s="27">
        <v>101.35944359895103</v>
      </c>
      <c r="E40" s="27">
        <v>96.604474479547974</v>
      </c>
      <c r="F40" s="27">
        <v>107.29169557988544</v>
      </c>
      <c r="G40" s="27">
        <v>109.48001693883134</v>
      </c>
      <c r="H40" s="27">
        <v>107.4982806266091</v>
      </c>
      <c r="I40" s="27">
        <v>110.34980766152108</v>
      </c>
      <c r="J40" s="27">
        <v>109.82198233515064</v>
      </c>
      <c r="K40" s="27">
        <v>108.01312360467067</v>
      </c>
      <c r="L40" s="27">
        <v>108.818255555508</v>
      </c>
      <c r="M40" s="27">
        <v>109.50338929809743</v>
      </c>
      <c r="N40" s="27">
        <v>103.73831248710425</v>
      </c>
      <c r="O40" s="27">
        <v>109.13104511820235</v>
      </c>
      <c r="P40" s="27">
        <v>111.53375620194885</v>
      </c>
      <c r="Q40" s="27">
        <v>118.52302430652388</v>
      </c>
      <c r="R40" s="27">
        <v>110.79470649939847</v>
      </c>
      <c r="S40" s="27">
        <v>112.32802119486715</v>
      </c>
      <c r="T40" s="27">
        <v>107.52237890601261</v>
      </c>
      <c r="U40" s="23"/>
      <c r="V40" s="40">
        <v>42217</v>
      </c>
      <c r="W40" s="27">
        <f t="shared" si="0"/>
        <v>3.6360565820042723</v>
      </c>
      <c r="X40" s="27">
        <f t="shared" si="1"/>
        <v>1.7308160142611229</v>
      </c>
      <c r="Y40" s="27">
        <f t="shared" si="2"/>
        <v>4.2540488470024229</v>
      </c>
      <c r="Z40" s="27">
        <f t="shared" si="3"/>
        <v>1.4744962044231471</v>
      </c>
      <c r="AA40" s="27">
        <f t="shared" si="4"/>
        <v>-3.3592478297467068</v>
      </c>
      <c r="AB40" s="27">
        <f t="shared" si="5"/>
        <v>6.1312961340227616</v>
      </c>
      <c r="AC40" s="27">
        <f t="shared" si="6"/>
        <v>5.0125498909810773</v>
      </c>
      <c r="AD40" s="27">
        <f t="shared" si="7"/>
        <v>2.482796722785281</v>
      </c>
      <c r="AE40" s="27">
        <f t="shared" si="8"/>
        <v>13.299861865609586</v>
      </c>
      <c r="AF40" s="27">
        <f t="shared" si="9"/>
        <v>6.70101950159534</v>
      </c>
      <c r="AG40" s="27">
        <f t="shared" si="10"/>
        <v>4.3181803701743036</v>
      </c>
      <c r="AH40" s="27">
        <f t="shared" si="11"/>
        <v>7.866217449789616</v>
      </c>
      <c r="AI40" s="27">
        <f t="shared" si="12"/>
        <v>7.5104052061311961</v>
      </c>
      <c r="AJ40" s="27">
        <f t="shared" si="13"/>
        <v>4.7608538139926111</v>
      </c>
      <c r="AK40" s="27">
        <f t="shared" si="14"/>
        <v>2.514178710482355</v>
      </c>
      <c r="AL40" s="27">
        <f t="shared" si="15"/>
        <v>7.8631423495383075</v>
      </c>
      <c r="AM40" s="27">
        <f t="shared" si="16"/>
        <v>7.6843367721596536</v>
      </c>
      <c r="AN40" s="27">
        <f t="shared" si="17"/>
        <v>9.3956095001408499</v>
      </c>
      <c r="AO40" s="27">
        <f t="shared" si="18"/>
        <v>5.2098960987677856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" x14ac:dyDescent="0.2">
      <c r="A41" s="40">
        <v>42248</v>
      </c>
      <c r="B41" s="27">
        <v>98.092029775015988</v>
      </c>
      <c r="C41" s="27">
        <v>152.88504658363584</v>
      </c>
      <c r="D41" s="27">
        <v>99.972857077652137</v>
      </c>
      <c r="E41" s="27">
        <v>104.05966977965892</v>
      </c>
      <c r="F41" s="27">
        <v>104.7931325842807</v>
      </c>
      <c r="G41" s="27">
        <v>109.53318412644484</v>
      </c>
      <c r="H41" s="27">
        <v>109.56167646542244</v>
      </c>
      <c r="I41" s="27">
        <v>104.55046199163273</v>
      </c>
      <c r="J41" s="27">
        <v>107.42607341339004</v>
      </c>
      <c r="K41" s="27">
        <v>117.11118254126337</v>
      </c>
      <c r="L41" s="27">
        <v>108.75163336622641</v>
      </c>
      <c r="M41" s="27">
        <v>103.08894094263758</v>
      </c>
      <c r="N41" s="27">
        <v>105.08956815675423</v>
      </c>
      <c r="O41" s="27">
        <v>109.40024155839929</v>
      </c>
      <c r="P41" s="27">
        <v>104.29220951918862</v>
      </c>
      <c r="Q41" s="27">
        <v>114.9946054499018</v>
      </c>
      <c r="R41" s="27">
        <v>105.33426175848055</v>
      </c>
      <c r="S41" s="27">
        <v>110.57349208620373</v>
      </c>
      <c r="T41" s="27">
        <v>106.65727202919432</v>
      </c>
      <c r="U41" s="23"/>
      <c r="V41" s="40">
        <v>42248</v>
      </c>
      <c r="W41" s="27">
        <f t="shared" si="0"/>
        <v>4.1943136461909631</v>
      </c>
      <c r="X41" s="27">
        <f t="shared" si="1"/>
        <v>-6.7409205618106256</v>
      </c>
      <c r="Y41" s="27">
        <f t="shared" si="2"/>
        <v>6.5557768800172909</v>
      </c>
      <c r="Z41" s="27">
        <f t="shared" si="3"/>
        <v>1.0452934333877266</v>
      </c>
      <c r="AA41" s="27">
        <f t="shared" si="4"/>
        <v>-1.8118416894285048</v>
      </c>
      <c r="AB41" s="27">
        <f t="shared" si="5"/>
        <v>5.4797594426336786</v>
      </c>
      <c r="AC41" s="27">
        <f t="shared" si="6"/>
        <v>6.5663288494774719</v>
      </c>
      <c r="AD41" s="27">
        <f t="shared" si="7"/>
        <v>4.4165737387914277</v>
      </c>
      <c r="AE41" s="27">
        <f t="shared" si="8"/>
        <v>9.9861203224658652</v>
      </c>
      <c r="AF41" s="27">
        <f t="shared" si="9"/>
        <v>12.250438263672848</v>
      </c>
      <c r="AG41" s="27">
        <f t="shared" si="10"/>
        <v>4.1570085371857317</v>
      </c>
      <c r="AH41" s="27">
        <f t="shared" si="11"/>
        <v>4.3858684783810986</v>
      </c>
      <c r="AI41" s="27">
        <f t="shared" si="12"/>
        <v>3.1612142913747903</v>
      </c>
      <c r="AJ41" s="27">
        <f t="shared" si="13"/>
        <v>4.4344815518431631</v>
      </c>
      <c r="AK41" s="27">
        <f t="shared" si="14"/>
        <v>2.2338060506815793</v>
      </c>
      <c r="AL41" s="27">
        <f t="shared" si="15"/>
        <v>4.8293088468713421</v>
      </c>
      <c r="AM41" s="27">
        <f t="shared" si="16"/>
        <v>2.0119041275802942</v>
      </c>
      <c r="AN41" s="27">
        <f t="shared" si="17"/>
        <v>8.0416270934647258</v>
      </c>
      <c r="AO41" s="27">
        <f t="shared" si="18"/>
        <v>4.805530446226868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" x14ac:dyDescent="0.2">
      <c r="A42" s="40">
        <v>42278</v>
      </c>
      <c r="B42" s="27">
        <v>97.599828949241825</v>
      </c>
      <c r="C42" s="27">
        <v>153.07795668694556</v>
      </c>
      <c r="D42" s="27">
        <v>104.81238414085365</v>
      </c>
      <c r="E42" s="27">
        <v>115.81879845634766</v>
      </c>
      <c r="F42" s="27">
        <v>120.31834242721465</v>
      </c>
      <c r="G42" s="27">
        <v>110.27314768284974</v>
      </c>
      <c r="H42" s="27">
        <v>115.29120705208717</v>
      </c>
      <c r="I42" s="27">
        <v>115.24882617068596</v>
      </c>
      <c r="J42" s="27">
        <v>109.30213968736254</v>
      </c>
      <c r="K42" s="27">
        <v>111.78838565961412</v>
      </c>
      <c r="L42" s="27">
        <v>109.83857247573447</v>
      </c>
      <c r="M42" s="27">
        <v>107.85637838347499</v>
      </c>
      <c r="N42" s="27">
        <v>108.84249130507349</v>
      </c>
      <c r="O42" s="27">
        <v>108.57201814492484</v>
      </c>
      <c r="P42" s="27">
        <v>90.011914451710254</v>
      </c>
      <c r="Q42" s="27">
        <v>110.80407486176972</v>
      </c>
      <c r="R42" s="27">
        <v>108.31509530344135</v>
      </c>
      <c r="S42" s="27">
        <v>109.74924466252338</v>
      </c>
      <c r="T42" s="27">
        <v>108.46055887815928</v>
      </c>
      <c r="U42" s="23"/>
      <c r="V42" s="40">
        <v>42278</v>
      </c>
      <c r="W42" s="27">
        <f t="shared" si="0"/>
        <v>4.495516327106273</v>
      </c>
      <c r="X42" s="27">
        <f t="shared" si="1"/>
        <v>1.9764049379544844</v>
      </c>
      <c r="Y42" s="27">
        <f t="shared" si="2"/>
        <v>4.9153030238124842</v>
      </c>
      <c r="Z42" s="27">
        <f t="shared" si="3"/>
        <v>1.5435421067348898</v>
      </c>
      <c r="AA42" s="27">
        <f t="shared" si="4"/>
        <v>6.6866465976147538</v>
      </c>
      <c r="AB42" s="27">
        <f t="shared" si="5"/>
        <v>4.5024014251900724</v>
      </c>
      <c r="AC42" s="27">
        <f t="shared" si="6"/>
        <v>8.5623461417163185</v>
      </c>
      <c r="AD42" s="27">
        <f t="shared" si="7"/>
        <v>7.73397429932119</v>
      </c>
      <c r="AE42" s="27">
        <f t="shared" si="8"/>
        <v>9.7384455669271972</v>
      </c>
      <c r="AF42" s="27">
        <f t="shared" si="9"/>
        <v>6.4982486189140332</v>
      </c>
      <c r="AG42" s="27">
        <f t="shared" si="10"/>
        <v>4.2705745007181122</v>
      </c>
      <c r="AH42" s="27">
        <f t="shared" si="11"/>
        <v>-1.2190296196646955</v>
      </c>
      <c r="AI42" s="27">
        <f t="shared" si="12"/>
        <v>4.2754592115423122</v>
      </c>
      <c r="AJ42" s="27">
        <f t="shared" si="13"/>
        <v>3.1063377280930382</v>
      </c>
      <c r="AK42" s="27">
        <f t="shared" si="14"/>
        <v>1.8399063059988237</v>
      </c>
      <c r="AL42" s="27">
        <f t="shared" si="15"/>
        <v>-4.2716343086796087</v>
      </c>
      <c r="AM42" s="27">
        <f t="shared" si="16"/>
        <v>3.776926339004504</v>
      </c>
      <c r="AN42" s="27">
        <f t="shared" si="17"/>
        <v>3.8132723493452119</v>
      </c>
      <c r="AO42" s="27">
        <f t="shared" si="18"/>
        <v>4.4029437091137424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" x14ac:dyDescent="0.2">
      <c r="A43" s="40">
        <v>42309</v>
      </c>
      <c r="B43" s="27">
        <v>104.14769823326156</v>
      </c>
      <c r="C43" s="27">
        <v>168.54341837637696</v>
      </c>
      <c r="D43" s="27">
        <v>108.24376217280329</v>
      </c>
      <c r="E43" s="27">
        <v>121.16739856532557</v>
      </c>
      <c r="F43" s="27">
        <v>127.10001102895571</v>
      </c>
      <c r="G43" s="27">
        <v>111.45407418998651</v>
      </c>
      <c r="H43" s="27">
        <v>119.25014161704979</v>
      </c>
      <c r="I43" s="27">
        <v>114.70971719559164</v>
      </c>
      <c r="J43" s="27">
        <v>111.08618048397197</v>
      </c>
      <c r="K43" s="27">
        <v>120.67600155542193</v>
      </c>
      <c r="L43" s="27">
        <v>110.30431261333396</v>
      </c>
      <c r="M43" s="27">
        <v>108.92524080640909</v>
      </c>
      <c r="N43" s="27">
        <v>116.58555562195265</v>
      </c>
      <c r="O43" s="27">
        <v>108.54048016913799</v>
      </c>
      <c r="P43" s="27">
        <v>87.144472145934756</v>
      </c>
      <c r="Q43" s="27">
        <v>123.254750256127</v>
      </c>
      <c r="R43" s="27">
        <v>106.13319827821161</v>
      </c>
      <c r="S43" s="27">
        <v>111.36433437939303</v>
      </c>
      <c r="T43" s="27">
        <v>111.44305343519918</v>
      </c>
      <c r="U43" s="23"/>
      <c r="V43" s="40">
        <v>42309</v>
      </c>
      <c r="W43" s="27">
        <f t="shared" si="0"/>
        <v>5.2713648908444526</v>
      </c>
      <c r="X43" s="27">
        <f t="shared" si="1"/>
        <v>20.423188346216833</v>
      </c>
      <c r="Y43" s="27">
        <f t="shared" si="2"/>
        <v>1.1100483254073339</v>
      </c>
      <c r="Z43" s="27">
        <f t="shared" si="3"/>
        <v>2.7998500167240508</v>
      </c>
      <c r="AA43" s="27">
        <f t="shared" si="4"/>
        <v>7.819061167869009</v>
      </c>
      <c r="AB43" s="27">
        <f t="shared" si="5"/>
        <v>2.3604058786572466</v>
      </c>
      <c r="AC43" s="27">
        <f t="shared" si="6"/>
        <v>10.427899199112517</v>
      </c>
      <c r="AD43" s="27">
        <f t="shared" si="7"/>
        <v>6.1531550286785972</v>
      </c>
      <c r="AE43" s="27">
        <f t="shared" si="8"/>
        <v>11.037569632993382</v>
      </c>
      <c r="AF43" s="27">
        <f t="shared" si="9"/>
        <v>11.5162672700516</v>
      </c>
      <c r="AG43" s="27">
        <f t="shared" si="10"/>
        <v>4.1068469704926116</v>
      </c>
      <c r="AH43" s="27">
        <f t="shared" si="11"/>
        <v>-2.9266059520468559</v>
      </c>
      <c r="AI43" s="27">
        <f t="shared" si="12"/>
        <v>4.2074134732129238</v>
      </c>
      <c r="AJ43" s="27">
        <f t="shared" si="13"/>
        <v>2.8908781058555775</v>
      </c>
      <c r="AK43" s="27">
        <f t="shared" si="14"/>
        <v>1.3715484556991981</v>
      </c>
      <c r="AL43" s="27">
        <f t="shared" si="15"/>
        <v>9.3879076844224159</v>
      </c>
      <c r="AM43" s="27">
        <f t="shared" si="16"/>
        <v>0.90705240720399161</v>
      </c>
      <c r="AN43" s="27">
        <f t="shared" si="17"/>
        <v>-8.9843653547163171E-2</v>
      </c>
      <c r="AO43" s="27">
        <f t="shared" si="18"/>
        <v>4.0625072563696989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" x14ac:dyDescent="0.2">
      <c r="A44" s="41">
        <v>42339</v>
      </c>
      <c r="B44" s="28">
        <v>110.3865182030394</v>
      </c>
      <c r="C44" s="28">
        <v>134.59523202327543</v>
      </c>
      <c r="D44" s="28">
        <v>116.35546596322172</v>
      </c>
      <c r="E44" s="28">
        <v>127.32269738136846</v>
      </c>
      <c r="F44" s="28">
        <v>119.78592517206096</v>
      </c>
      <c r="G44" s="28">
        <v>110.97919331928237</v>
      </c>
      <c r="H44" s="28">
        <v>123.555072484348</v>
      </c>
      <c r="I44" s="28">
        <v>133.83678815319649</v>
      </c>
      <c r="J44" s="28">
        <v>130.71411093085737</v>
      </c>
      <c r="K44" s="28">
        <v>123.61403587309283</v>
      </c>
      <c r="L44" s="28">
        <v>111.09900155385856</v>
      </c>
      <c r="M44" s="28">
        <v>119.45712405629104</v>
      </c>
      <c r="N44" s="28">
        <v>123.78627487617092</v>
      </c>
      <c r="O44" s="28">
        <v>108.62807517359084</v>
      </c>
      <c r="P44" s="28">
        <v>96.988470362858095</v>
      </c>
      <c r="Q44" s="28">
        <v>120.73802425990705</v>
      </c>
      <c r="R44" s="28">
        <v>104.95113565387933</v>
      </c>
      <c r="S44" s="28">
        <v>113.21996721418049</v>
      </c>
      <c r="T44" s="28">
        <v>115.23490290664229</v>
      </c>
      <c r="U44" s="23"/>
      <c r="V44" s="41">
        <v>42339</v>
      </c>
      <c r="W44" s="28">
        <f t="shared" si="0"/>
        <v>2.189696322061522</v>
      </c>
      <c r="X44" s="28">
        <f t="shared" si="1"/>
        <v>-16.52802556936642</v>
      </c>
      <c r="Y44" s="28">
        <f t="shared" si="2"/>
        <v>3.0780242005653946</v>
      </c>
      <c r="Z44" s="28">
        <f t="shared" si="3"/>
        <v>6.2581178184139645</v>
      </c>
      <c r="AA44" s="28">
        <f t="shared" si="4"/>
        <v>7.3177458137913476</v>
      </c>
      <c r="AB44" s="28">
        <f t="shared" si="5"/>
        <v>0.52860160886352503</v>
      </c>
      <c r="AC44" s="28">
        <f t="shared" si="6"/>
        <v>7.035987263384186</v>
      </c>
      <c r="AD44" s="28">
        <f t="shared" si="7"/>
        <v>-3.4540975423979603E-2</v>
      </c>
      <c r="AE44" s="28">
        <f t="shared" si="8"/>
        <v>7.1781136189267301</v>
      </c>
      <c r="AF44" s="28">
        <f t="shared" si="9"/>
        <v>16.0032281556919</v>
      </c>
      <c r="AG44" s="28">
        <f t="shared" si="10"/>
        <v>3.6009075248683047</v>
      </c>
      <c r="AH44" s="28">
        <f t="shared" si="11"/>
        <v>-1.2069667819922074</v>
      </c>
      <c r="AI44" s="28">
        <f t="shared" si="12"/>
        <v>2.4137433308591056</v>
      </c>
      <c r="AJ44" s="28">
        <f t="shared" si="13"/>
        <v>1.158548350159009</v>
      </c>
      <c r="AK44" s="28">
        <f t="shared" si="14"/>
        <v>1.15360681096044</v>
      </c>
      <c r="AL44" s="28">
        <f t="shared" si="15"/>
        <v>5.5553791104984214</v>
      </c>
      <c r="AM44" s="28">
        <f t="shared" si="16"/>
        <v>4.2424367922100856</v>
      </c>
      <c r="AN44" s="28">
        <f t="shared" si="17"/>
        <v>-1.1711823269646828</v>
      </c>
      <c r="AO44" s="28">
        <f t="shared" si="18"/>
        <v>2.6351936175533126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" x14ac:dyDescent="0.2">
      <c r="A45" s="42">
        <v>42370</v>
      </c>
      <c r="B45" s="29">
        <v>111.14688965770718</v>
      </c>
      <c r="C45" s="29">
        <v>128.0942510745638</v>
      </c>
      <c r="D45" s="29">
        <v>111.19972710795351</v>
      </c>
      <c r="E45" s="29">
        <v>111.5402258665837</v>
      </c>
      <c r="F45" s="29">
        <v>100.80294336655125</v>
      </c>
      <c r="G45" s="29">
        <v>107.09889383371406</v>
      </c>
      <c r="H45" s="29">
        <v>107.24312535582111</v>
      </c>
      <c r="I45" s="29">
        <v>109.44773643280342</v>
      </c>
      <c r="J45" s="29">
        <v>109.40475792107293</v>
      </c>
      <c r="K45" s="29">
        <v>125.95360140097253</v>
      </c>
      <c r="L45" s="29">
        <v>109.6474418481986</v>
      </c>
      <c r="M45" s="29">
        <v>103.72874826002446</v>
      </c>
      <c r="N45" s="29">
        <v>113.14234293381118</v>
      </c>
      <c r="O45" s="29">
        <v>106.72925935480376</v>
      </c>
      <c r="P45" s="29">
        <v>104.49050385496979</v>
      </c>
      <c r="Q45" s="29">
        <v>113.25007526107143</v>
      </c>
      <c r="R45" s="29">
        <v>104.68691868440042</v>
      </c>
      <c r="S45" s="29">
        <v>113.28944669758144</v>
      </c>
      <c r="T45" s="29">
        <v>109.74136241431312</v>
      </c>
      <c r="U45" s="23"/>
      <c r="V45" s="42">
        <v>42370</v>
      </c>
      <c r="W45" s="29">
        <f t="shared" si="0"/>
        <v>1.6201474511281333</v>
      </c>
      <c r="X45" s="29">
        <f t="shared" si="1"/>
        <v>-23.926201105883337</v>
      </c>
      <c r="Y45" s="29">
        <f t="shared" si="2"/>
        <v>2.6017868833383204</v>
      </c>
      <c r="Z45" s="29">
        <f t="shared" si="3"/>
        <v>-3.2955535952154946E-2</v>
      </c>
      <c r="AA45" s="29">
        <f t="shared" si="4"/>
        <v>-3.5910288357780615</v>
      </c>
      <c r="AB45" s="29">
        <f t="shared" si="5"/>
        <v>0.76168782597754614</v>
      </c>
      <c r="AC45" s="29">
        <f t="shared" si="6"/>
        <v>2.6041569679706953</v>
      </c>
      <c r="AD45" s="29">
        <f t="shared" si="7"/>
        <v>5.0858538656446228</v>
      </c>
      <c r="AE45" s="29">
        <f t="shared" si="8"/>
        <v>12.336089774960882</v>
      </c>
      <c r="AF45" s="29">
        <f t="shared" si="9"/>
        <v>7.5402826388440758</v>
      </c>
      <c r="AG45" s="29">
        <f t="shared" si="10"/>
        <v>3.2631499965308564</v>
      </c>
      <c r="AH45" s="29">
        <f t="shared" si="11"/>
        <v>-2.5597725492443715</v>
      </c>
      <c r="AI45" s="29">
        <f t="shared" si="12"/>
        <v>0.48904667305194494</v>
      </c>
      <c r="AJ45" s="29">
        <f t="shared" si="13"/>
        <v>2.4733165463015894</v>
      </c>
      <c r="AK45" s="29">
        <f t="shared" si="14"/>
        <v>1.4088042056608288</v>
      </c>
      <c r="AL45" s="29">
        <f t="shared" si="15"/>
        <v>0.6545061138208581</v>
      </c>
      <c r="AM45" s="29">
        <f t="shared" si="16"/>
        <v>5.2899843919024505</v>
      </c>
      <c r="AN45" s="29">
        <f t="shared" si="17"/>
        <v>2.3426266471698369</v>
      </c>
      <c r="AO45" s="29">
        <f t="shared" si="18"/>
        <v>1.8343365298093346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" x14ac:dyDescent="0.2">
      <c r="A46" s="43">
        <v>42401</v>
      </c>
      <c r="B46" s="31">
        <v>112.65000432673514</v>
      </c>
      <c r="C46" s="31">
        <v>155.10644374381116</v>
      </c>
      <c r="D46" s="31">
        <v>108.74087964767683</v>
      </c>
      <c r="E46" s="31">
        <v>102.54649890059017</v>
      </c>
      <c r="F46" s="31">
        <v>103.68244517484845</v>
      </c>
      <c r="G46" s="31">
        <v>105.59569112572152</v>
      </c>
      <c r="H46" s="31">
        <v>105.53977566243975</v>
      </c>
      <c r="I46" s="31">
        <v>101.24090039054799</v>
      </c>
      <c r="J46" s="31">
        <v>104.2015400414153</v>
      </c>
      <c r="K46" s="31">
        <v>113.42948689063627</v>
      </c>
      <c r="L46" s="31">
        <v>109.62311111807986</v>
      </c>
      <c r="M46" s="31">
        <v>101.45231592831607</v>
      </c>
      <c r="N46" s="31">
        <v>111.18898628804463</v>
      </c>
      <c r="O46" s="31">
        <v>109.52668000678437</v>
      </c>
      <c r="P46" s="31">
        <v>122.81264612458422</v>
      </c>
      <c r="Q46" s="31">
        <v>119.62099743680623</v>
      </c>
      <c r="R46" s="31">
        <v>104.3263886569971</v>
      </c>
      <c r="S46" s="31">
        <v>112.72881938935872</v>
      </c>
      <c r="T46" s="31">
        <v>109.43289293897359</v>
      </c>
      <c r="U46" s="23"/>
      <c r="V46" s="43">
        <v>42401</v>
      </c>
      <c r="W46" s="31">
        <f t="shared" si="0"/>
        <v>2.0604415163300018</v>
      </c>
      <c r="X46" s="31">
        <f t="shared" si="1"/>
        <v>-3.2176339964879617</v>
      </c>
      <c r="Y46" s="31">
        <f t="shared" si="2"/>
        <v>2.4569808418134897</v>
      </c>
      <c r="Z46" s="31">
        <f t="shared" si="3"/>
        <v>0.83615172852904607</v>
      </c>
      <c r="AA46" s="31">
        <f t="shared" si="4"/>
        <v>-3.8225142633351368</v>
      </c>
      <c r="AB46" s="31">
        <f t="shared" si="5"/>
        <v>2.0927638550540735</v>
      </c>
      <c r="AC46" s="31">
        <f t="shared" si="6"/>
        <v>0.92180198671711366</v>
      </c>
      <c r="AD46" s="31">
        <f t="shared" si="7"/>
        <v>1.6562354827034227</v>
      </c>
      <c r="AE46" s="31">
        <f t="shared" si="8"/>
        <v>5.8208974847793229</v>
      </c>
      <c r="AF46" s="31">
        <f t="shared" si="9"/>
        <v>5.1450767081562674</v>
      </c>
      <c r="AG46" s="31">
        <f t="shared" si="10"/>
        <v>3.1822563426775758</v>
      </c>
      <c r="AH46" s="31">
        <f t="shared" si="11"/>
        <v>-1.1400114427674879</v>
      </c>
      <c r="AI46" s="31">
        <f t="shared" si="12"/>
        <v>-0.64590109796698414</v>
      </c>
      <c r="AJ46" s="31">
        <f t="shared" si="13"/>
        <v>2.1395746323830309</v>
      </c>
      <c r="AK46" s="31">
        <f t="shared" si="14"/>
        <v>2.4776257124836434</v>
      </c>
      <c r="AL46" s="31">
        <f t="shared" si="15"/>
        <v>7.2159657331164482</v>
      </c>
      <c r="AM46" s="31">
        <f t="shared" si="16"/>
        <v>0.52305093889937382</v>
      </c>
      <c r="AN46" s="31">
        <f t="shared" si="17"/>
        <v>4.3983918780634497</v>
      </c>
      <c r="AO46" s="31">
        <f t="shared" si="18"/>
        <v>2.1264337286725663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" x14ac:dyDescent="0.2">
      <c r="A47" s="43">
        <v>42430</v>
      </c>
      <c r="B47" s="31">
        <v>120.14231056878494</v>
      </c>
      <c r="C47" s="31">
        <v>156.37406480999326</v>
      </c>
      <c r="D47" s="31">
        <v>111.77861924740608</v>
      </c>
      <c r="E47" s="31">
        <v>108.71819849654754</v>
      </c>
      <c r="F47" s="31">
        <v>100.4179359149156</v>
      </c>
      <c r="G47" s="31">
        <v>108.66822260297951</v>
      </c>
      <c r="H47" s="31">
        <v>107.86477084965624</v>
      </c>
      <c r="I47" s="31">
        <v>114.78026061126613</v>
      </c>
      <c r="J47" s="31">
        <v>105.83341273197124</v>
      </c>
      <c r="K47" s="31">
        <v>124.86865988851474</v>
      </c>
      <c r="L47" s="31">
        <v>110.97440061513213</v>
      </c>
      <c r="M47" s="31">
        <v>104.15884756285071</v>
      </c>
      <c r="N47" s="31">
        <v>115.73552688708912</v>
      </c>
      <c r="O47" s="31">
        <v>110.87917511205262</v>
      </c>
      <c r="P47" s="31">
        <v>122.82424057675854</v>
      </c>
      <c r="Q47" s="31">
        <v>120.8409064340957</v>
      </c>
      <c r="R47" s="31">
        <v>111.29670477022782</v>
      </c>
      <c r="S47" s="31">
        <v>114.83969709096598</v>
      </c>
      <c r="T47" s="31">
        <v>112.95180053555231</v>
      </c>
      <c r="U47" s="23"/>
      <c r="V47" s="43">
        <v>42430</v>
      </c>
      <c r="W47" s="31">
        <f t="shared" si="0"/>
        <v>0.78406181880068004</v>
      </c>
      <c r="X47" s="31">
        <f t="shared" si="1"/>
        <v>-3.8025329196832729</v>
      </c>
      <c r="Y47" s="31">
        <f t="shared" si="2"/>
        <v>-2.4292690902195488</v>
      </c>
      <c r="Z47" s="31">
        <f t="shared" si="3"/>
        <v>-0.72521009923978852</v>
      </c>
      <c r="AA47" s="31">
        <f t="shared" si="4"/>
        <v>-2.3944738184412984</v>
      </c>
      <c r="AB47" s="31">
        <f t="shared" si="5"/>
        <v>2.7806065905144237</v>
      </c>
      <c r="AC47" s="31">
        <f t="shared" si="6"/>
        <v>-0.75385619034746298</v>
      </c>
      <c r="AD47" s="31">
        <f t="shared" si="7"/>
        <v>4.6129607308317873</v>
      </c>
      <c r="AE47" s="31">
        <f t="shared" si="8"/>
        <v>2.8503415351912622</v>
      </c>
      <c r="AF47" s="31">
        <f t="shared" si="9"/>
        <v>6.6795550052667068</v>
      </c>
      <c r="AG47" s="31">
        <f t="shared" si="10"/>
        <v>3.1069010213623329</v>
      </c>
      <c r="AH47" s="31">
        <f t="shared" si="11"/>
        <v>-6.5531139390764395</v>
      </c>
      <c r="AI47" s="31">
        <f t="shared" si="12"/>
        <v>-3.6977381975160739</v>
      </c>
      <c r="AJ47" s="31">
        <f t="shared" si="13"/>
        <v>3.0171070355598033</v>
      </c>
      <c r="AK47" s="31">
        <f t="shared" si="14"/>
        <v>0.26164560412154003</v>
      </c>
      <c r="AL47" s="31">
        <f t="shared" si="15"/>
        <v>4.6656999522568725</v>
      </c>
      <c r="AM47" s="31">
        <f t="shared" si="16"/>
        <v>2.5099311120832795</v>
      </c>
      <c r="AN47" s="31">
        <f t="shared" si="17"/>
        <v>4.9925807263400515</v>
      </c>
      <c r="AO47" s="31">
        <f t="shared" si="18"/>
        <v>1.0907899193140906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" x14ac:dyDescent="0.2">
      <c r="A48" s="43">
        <v>42461</v>
      </c>
      <c r="B48" s="31">
        <v>111.20669509684096</v>
      </c>
      <c r="C48" s="31">
        <v>128.46729409919436</v>
      </c>
      <c r="D48" s="31">
        <v>114.17925851704265</v>
      </c>
      <c r="E48" s="31">
        <v>113.3952806797748</v>
      </c>
      <c r="F48" s="31">
        <v>103.95596633191545</v>
      </c>
      <c r="G48" s="31">
        <v>111.13334591507613</v>
      </c>
      <c r="H48" s="31">
        <v>112.14716442435987</v>
      </c>
      <c r="I48" s="31">
        <v>109.64599942438313</v>
      </c>
      <c r="J48" s="31">
        <v>108.87993457100727</v>
      </c>
      <c r="K48" s="31">
        <v>116.91802985363</v>
      </c>
      <c r="L48" s="31">
        <v>111.76709041673311</v>
      </c>
      <c r="M48" s="31">
        <v>111.64442941679395</v>
      </c>
      <c r="N48" s="31">
        <v>115.22806298524898</v>
      </c>
      <c r="O48" s="31">
        <v>108.86651556580044</v>
      </c>
      <c r="P48" s="31">
        <v>107.94478452030162</v>
      </c>
      <c r="Q48" s="31">
        <v>121.41227739756374</v>
      </c>
      <c r="R48" s="31">
        <v>113.14755010776031</v>
      </c>
      <c r="S48" s="31">
        <v>115.19023219479786</v>
      </c>
      <c r="T48" s="31">
        <v>112.28160037652918</v>
      </c>
      <c r="U48" s="23"/>
      <c r="V48" s="43">
        <v>42461</v>
      </c>
      <c r="W48" s="31">
        <f t="shared" si="0"/>
        <v>3.3058743053554878</v>
      </c>
      <c r="X48" s="31">
        <f t="shared" si="1"/>
        <v>-12.231273464604982</v>
      </c>
      <c r="Y48" s="31">
        <f t="shared" si="2"/>
        <v>5.6987024568656324</v>
      </c>
      <c r="Z48" s="31">
        <f t="shared" si="3"/>
        <v>10.423959288742509</v>
      </c>
      <c r="AA48" s="31">
        <f t="shared" si="4"/>
        <v>1.3842718568284624</v>
      </c>
      <c r="AB48" s="31">
        <f t="shared" si="5"/>
        <v>4.3287831073756138</v>
      </c>
      <c r="AC48" s="31">
        <f t="shared" si="6"/>
        <v>3.2542724378188126</v>
      </c>
      <c r="AD48" s="31">
        <f t="shared" si="7"/>
        <v>4.8234132188676995</v>
      </c>
      <c r="AE48" s="31">
        <f t="shared" si="8"/>
        <v>9.971042850057259</v>
      </c>
      <c r="AF48" s="31">
        <f t="shared" si="9"/>
        <v>8.9120169745292372</v>
      </c>
      <c r="AG48" s="31">
        <f t="shared" si="10"/>
        <v>3.9931499572502247</v>
      </c>
      <c r="AH48" s="31">
        <f t="shared" si="11"/>
        <v>0.78428460077286388</v>
      </c>
      <c r="AI48" s="31">
        <f t="shared" si="12"/>
        <v>2.2885511495799307</v>
      </c>
      <c r="AJ48" s="31">
        <f t="shared" si="13"/>
        <v>1.1524591734021925</v>
      </c>
      <c r="AK48" s="31">
        <f t="shared" si="14"/>
        <v>1.017662090275735</v>
      </c>
      <c r="AL48" s="31">
        <f t="shared" si="15"/>
        <v>9.786968912995448</v>
      </c>
      <c r="AM48" s="31">
        <f t="shared" si="16"/>
        <v>3.3046410918233846</v>
      </c>
      <c r="AN48" s="31">
        <f t="shared" si="17"/>
        <v>5.3395161681486769</v>
      </c>
      <c r="AO48" s="31">
        <f t="shared" si="18"/>
        <v>4.2972463807536343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" x14ac:dyDescent="0.2">
      <c r="A49" s="43">
        <v>42491</v>
      </c>
      <c r="B49" s="31">
        <v>104.871590132268</v>
      </c>
      <c r="C49" s="31">
        <v>124.1342767531914</v>
      </c>
      <c r="D49" s="31">
        <v>114.09144190739849</v>
      </c>
      <c r="E49" s="31">
        <v>108.86651311526305</v>
      </c>
      <c r="F49" s="31">
        <v>108.78056526776012</v>
      </c>
      <c r="G49" s="31">
        <v>109.9634206696026</v>
      </c>
      <c r="H49" s="31">
        <v>113.4940403387112</v>
      </c>
      <c r="I49" s="31">
        <v>116.28625142675693</v>
      </c>
      <c r="J49" s="31">
        <v>112.12191199591187</v>
      </c>
      <c r="K49" s="31">
        <v>116.59880201864279</v>
      </c>
      <c r="L49" s="31">
        <v>112.09819535917019</v>
      </c>
      <c r="M49" s="31">
        <v>105.5472508162385</v>
      </c>
      <c r="N49" s="31">
        <v>110.29211684180328</v>
      </c>
      <c r="O49" s="31">
        <v>109.5052128588723</v>
      </c>
      <c r="P49" s="31">
        <v>100.8680550320845</v>
      </c>
      <c r="Q49" s="31">
        <v>119.00090147591351</v>
      </c>
      <c r="R49" s="31">
        <v>113.45278812257642</v>
      </c>
      <c r="S49" s="31">
        <v>113.60286515079763</v>
      </c>
      <c r="T49" s="31">
        <v>111.11485600136511</v>
      </c>
      <c r="U49" s="23"/>
      <c r="V49" s="43">
        <v>42491</v>
      </c>
      <c r="W49" s="31">
        <f t="shared" si="0"/>
        <v>2.5370209470356997</v>
      </c>
      <c r="X49" s="31">
        <f t="shared" si="1"/>
        <v>-14.769415433157292</v>
      </c>
      <c r="Y49" s="31">
        <f t="shared" si="2"/>
        <v>6.1611008122221875</v>
      </c>
      <c r="Z49" s="31">
        <f t="shared" si="3"/>
        <v>9.1392777385009367</v>
      </c>
      <c r="AA49" s="31">
        <f t="shared" si="4"/>
        <v>1.9241128323680385</v>
      </c>
      <c r="AB49" s="31">
        <f t="shared" si="5"/>
        <v>4.8718942171564095</v>
      </c>
      <c r="AC49" s="31">
        <f t="shared" si="6"/>
        <v>6.4751986588906334</v>
      </c>
      <c r="AD49" s="31">
        <f t="shared" si="7"/>
        <v>2.9153905391392243</v>
      </c>
      <c r="AE49" s="31">
        <f t="shared" si="8"/>
        <v>10.063614561754378</v>
      </c>
      <c r="AF49" s="31">
        <f t="shared" si="9"/>
        <v>9.4555981355703267</v>
      </c>
      <c r="AG49" s="31">
        <f t="shared" si="10"/>
        <v>4.0860489060079175</v>
      </c>
      <c r="AH49" s="31">
        <f t="shared" si="11"/>
        <v>-2.5849668096678329</v>
      </c>
      <c r="AI49" s="31">
        <f t="shared" si="12"/>
        <v>-1.0812127168256467</v>
      </c>
      <c r="AJ49" s="31">
        <f t="shared" si="13"/>
        <v>1.483659692870944</v>
      </c>
      <c r="AK49" s="31">
        <f t="shared" si="14"/>
        <v>0.54584210354971674</v>
      </c>
      <c r="AL49" s="31">
        <f t="shared" si="15"/>
        <v>3.8478443193812382</v>
      </c>
      <c r="AM49" s="31">
        <f t="shared" si="16"/>
        <v>5.7738258349276492</v>
      </c>
      <c r="AN49" s="31">
        <f t="shared" si="17"/>
        <v>4.7137325073194347</v>
      </c>
      <c r="AO49" s="31">
        <f t="shared" si="18"/>
        <v>4.1663989522871816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" x14ac:dyDescent="0.2">
      <c r="A50" s="43">
        <v>42522</v>
      </c>
      <c r="B50" s="31">
        <v>99.534902673494685</v>
      </c>
      <c r="C50" s="31">
        <v>161.4563284121634</v>
      </c>
      <c r="D50" s="31">
        <v>105.45751840105123</v>
      </c>
      <c r="E50" s="31">
        <v>103.10476789400848</v>
      </c>
      <c r="F50" s="31">
        <v>103.73866707161504</v>
      </c>
      <c r="G50" s="31">
        <v>107.90874160665545</v>
      </c>
      <c r="H50" s="31">
        <v>108.95877017644743</v>
      </c>
      <c r="I50" s="31">
        <v>111.73760330703097</v>
      </c>
      <c r="J50" s="31">
        <v>110.17969419223313</v>
      </c>
      <c r="K50" s="31">
        <v>123.94855082825903</v>
      </c>
      <c r="L50" s="31">
        <v>111.97057343002147</v>
      </c>
      <c r="M50" s="31">
        <v>100.65819713481669</v>
      </c>
      <c r="N50" s="31">
        <v>104.97668339250809</v>
      </c>
      <c r="O50" s="31">
        <v>109.6983922946809</v>
      </c>
      <c r="P50" s="31">
        <v>101.15598528893926</v>
      </c>
      <c r="Q50" s="31">
        <v>123.03038221446509</v>
      </c>
      <c r="R50" s="31">
        <v>113.64543291984124</v>
      </c>
      <c r="S50" s="31">
        <v>110.81193485535854</v>
      </c>
      <c r="T50" s="31">
        <v>108.3930279946438</v>
      </c>
      <c r="U50" s="23"/>
      <c r="V50" s="43">
        <v>42522</v>
      </c>
      <c r="W50" s="31">
        <f t="shared" si="0"/>
        <v>3.6662370608659103</v>
      </c>
      <c r="X50" s="31">
        <f t="shared" si="1"/>
        <v>19.976321994764675</v>
      </c>
      <c r="Y50" s="31">
        <f t="shared" si="2"/>
        <v>2.68177497288697</v>
      </c>
      <c r="Z50" s="31">
        <f t="shared" si="3"/>
        <v>5.3134607282143946</v>
      </c>
      <c r="AA50" s="31">
        <f t="shared" si="4"/>
        <v>0.42618623042227455</v>
      </c>
      <c r="AB50" s="31">
        <f t="shared" si="5"/>
        <v>2.2379753272972636</v>
      </c>
      <c r="AC50" s="31">
        <f t="shared" si="6"/>
        <v>3.5859939478352914</v>
      </c>
      <c r="AD50" s="31">
        <f t="shared" si="7"/>
        <v>3.2378589457603368</v>
      </c>
      <c r="AE50" s="31">
        <f t="shared" si="8"/>
        <v>3.4755364217309506</v>
      </c>
      <c r="AF50" s="31">
        <f t="shared" si="9"/>
        <v>4.2483942990266996</v>
      </c>
      <c r="AG50" s="31">
        <f t="shared" si="10"/>
        <v>3.7350546982964943</v>
      </c>
      <c r="AH50" s="31">
        <f t="shared" si="11"/>
        <v>-5.5197706671126667</v>
      </c>
      <c r="AI50" s="31">
        <f t="shared" si="12"/>
        <v>-1.4572850444046281</v>
      </c>
      <c r="AJ50" s="31">
        <f t="shared" si="13"/>
        <v>1.2907485151327762</v>
      </c>
      <c r="AK50" s="31">
        <f t="shared" si="14"/>
        <v>0.2224062949560448</v>
      </c>
      <c r="AL50" s="31">
        <f t="shared" si="15"/>
        <v>8.5332004608569889</v>
      </c>
      <c r="AM50" s="31">
        <f t="shared" si="16"/>
        <v>3.1295260005634589</v>
      </c>
      <c r="AN50" s="31">
        <f t="shared" si="17"/>
        <v>0.97697116763350778</v>
      </c>
      <c r="AO50" s="31">
        <f t="shared" si="18"/>
        <v>2.6272906724977787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" x14ac:dyDescent="0.2">
      <c r="A51" s="43">
        <v>42552</v>
      </c>
      <c r="B51" s="31">
        <v>99.146688388678754</v>
      </c>
      <c r="C51" s="31">
        <v>124.64772139847497</v>
      </c>
      <c r="D51" s="31">
        <v>108.51634259794673</v>
      </c>
      <c r="E51" s="31">
        <v>105.59249976887304</v>
      </c>
      <c r="F51" s="31">
        <v>106.39992117076045</v>
      </c>
      <c r="G51" s="31">
        <v>107.8922073581828</v>
      </c>
      <c r="H51" s="31">
        <v>108.12035201000285</v>
      </c>
      <c r="I51" s="31">
        <v>125.78777318656864</v>
      </c>
      <c r="J51" s="31">
        <v>108.5424946320846</v>
      </c>
      <c r="K51" s="31">
        <v>116.81594858501279</v>
      </c>
      <c r="L51" s="31">
        <v>112.30006053808503</v>
      </c>
      <c r="M51" s="31">
        <v>104.9118476039676</v>
      </c>
      <c r="N51" s="31">
        <v>104.38332257280436</v>
      </c>
      <c r="O51" s="31">
        <v>109.6012911464301</v>
      </c>
      <c r="P51" s="31">
        <v>110.3493824980185</v>
      </c>
      <c r="Q51" s="31">
        <v>131.1087679192085</v>
      </c>
      <c r="R51" s="31">
        <v>111.7315674701555</v>
      </c>
      <c r="S51" s="31">
        <v>110.16667165974506</v>
      </c>
      <c r="T51" s="31">
        <v>109.34952864161342</v>
      </c>
      <c r="U51" s="23"/>
      <c r="V51" s="43">
        <v>42552</v>
      </c>
      <c r="W51" s="31">
        <f t="shared" si="0"/>
        <v>1.9606141812721773</v>
      </c>
      <c r="X51" s="31">
        <f t="shared" si="1"/>
        <v>-20.948288111470177</v>
      </c>
      <c r="Y51" s="31">
        <f t="shared" si="2"/>
        <v>-2.6421462568507081E-2</v>
      </c>
      <c r="Z51" s="31">
        <f t="shared" si="3"/>
        <v>8.6729086196752405</v>
      </c>
      <c r="AA51" s="31">
        <f t="shared" si="4"/>
        <v>3.7173225069049494</v>
      </c>
      <c r="AB51" s="31">
        <f t="shared" si="5"/>
        <v>-0.3703380854244358</v>
      </c>
      <c r="AC51" s="31">
        <f t="shared" si="6"/>
        <v>0.33881317558001456</v>
      </c>
      <c r="AD51" s="31">
        <f t="shared" si="7"/>
        <v>8.7191007707315435</v>
      </c>
      <c r="AE51" s="31">
        <f t="shared" si="8"/>
        <v>-2.6721716720333717</v>
      </c>
      <c r="AF51" s="31">
        <f t="shared" si="9"/>
        <v>7.1990394274958192</v>
      </c>
      <c r="AG51" s="31">
        <f t="shared" si="10"/>
        <v>3.2144453641331125</v>
      </c>
      <c r="AH51" s="31">
        <f t="shared" si="11"/>
        <v>-7.7352809579485182</v>
      </c>
      <c r="AI51" s="31">
        <f t="shared" si="12"/>
        <v>-2.204048253727521</v>
      </c>
      <c r="AJ51" s="31">
        <f t="shared" si="13"/>
        <v>0.8855926061601167</v>
      </c>
      <c r="AK51" s="31">
        <f t="shared" si="14"/>
        <v>7.1591372670653186E-2</v>
      </c>
      <c r="AL51" s="31">
        <f t="shared" si="15"/>
        <v>5.7114589409469545</v>
      </c>
      <c r="AM51" s="31">
        <f t="shared" si="16"/>
        <v>-2.1738205391073677</v>
      </c>
      <c r="AN51" s="31">
        <f t="shared" si="17"/>
        <v>-2.0332999981450683</v>
      </c>
      <c r="AO51" s="31">
        <f t="shared" si="18"/>
        <v>0.59580774255753965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" x14ac:dyDescent="0.2">
      <c r="A52" s="43">
        <v>42583</v>
      </c>
      <c r="B52" s="31">
        <v>104.37271039143076</v>
      </c>
      <c r="C52" s="31">
        <v>151.70464074382195</v>
      </c>
      <c r="D52" s="31">
        <v>106.19282627837622</v>
      </c>
      <c r="E52" s="31">
        <v>109.18160367735601</v>
      </c>
      <c r="F52" s="31">
        <v>110.60908496144363</v>
      </c>
      <c r="G52" s="31">
        <v>109.97133376236188</v>
      </c>
      <c r="H52" s="31">
        <v>111.15692249303618</v>
      </c>
      <c r="I52" s="31">
        <v>113.48914621544399</v>
      </c>
      <c r="J52" s="31">
        <v>109.7174696746284</v>
      </c>
      <c r="K52" s="31">
        <v>114.80980218543259</v>
      </c>
      <c r="L52" s="31">
        <v>112.71564559703515</v>
      </c>
      <c r="M52" s="31">
        <v>104.05215582197059</v>
      </c>
      <c r="N52" s="31">
        <v>103.60553199202386</v>
      </c>
      <c r="O52" s="31">
        <v>109.49172496197252</v>
      </c>
      <c r="P52" s="31">
        <v>110.94716562800419</v>
      </c>
      <c r="Q52" s="31">
        <v>129.24989634536934</v>
      </c>
      <c r="R52" s="31">
        <v>115.22779567534764</v>
      </c>
      <c r="S52" s="31">
        <v>112.27026491699451</v>
      </c>
      <c r="T52" s="31">
        <v>110.41441368537798</v>
      </c>
      <c r="U52" s="23"/>
      <c r="V52" s="43">
        <v>42583</v>
      </c>
      <c r="W52" s="31">
        <f t="shared" si="0"/>
        <v>5.5177488988070706</v>
      </c>
      <c r="X52" s="31">
        <f t="shared" si="1"/>
        <v>1.4083486741481153</v>
      </c>
      <c r="Y52" s="31">
        <f t="shared" si="2"/>
        <v>4.7685568387188795</v>
      </c>
      <c r="Z52" s="31">
        <f t="shared" si="3"/>
        <v>13.019199437258706</v>
      </c>
      <c r="AA52" s="31">
        <f t="shared" si="4"/>
        <v>3.0919349010457182</v>
      </c>
      <c r="AB52" s="31">
        <f t="shared" si="5"/>
        <v>0.44877306130217676</v>
      </c>
      <c r="AC52" s="31">
        <f t="shared" si="6"/>
        <v>3.4034422179599346</v>
      </c>
      <c r="AD52" s="31">
        <f t="shared" si="7"/>
        <v>2.8448971687855504</v>
      </c>
      <c r="AE52" s="31">
        <f t="shared" si="8"/>
        <v>-9.5165519962364442E-2</v>
      </c>
      <c r="AF52" s="31">
        <f t="shared" si="9"/>
        <v>6.2924562811810176</v>
      </c>
      <c r="AG52" s="31">
        <f t="shared" si="10"/>
        <v>3.5815590147363565</v>
      </c>
      <c r="AH52" s="31">
        <f t="shared" si="11"/>
        <v>-4.9781413260982674</v>
      </c>
      <c r="AI52" s="31">
        <f t="shared" si="12"/>
        <v>-0.12799561887698019</v>
      </c>
      <c r="AJ52" s="31">
        <f t="shared" si="13"/>
        <v>0.33050159409681612</v>
      </c>
      <c r="AK52" s="31">
        <f t="shared" si="14"/>
        <v>-0.525930977239355</v>
      </c>
      <c r="AL52" s="31">
        <f t="shared" si="15"/>
        <v>9.0504542063520432</v>
      </c>
      <c r="AM52" s="31">
        <f t="shared" si="16"/>
        <v>4.0011741679853969</v>
      </c>
      <c r="AN52" s="31">
        <f t="shared" si="17"/>
        <v>-5.1417515645937328E-2</v>
      </c>
      <c r="AO52" s="31">
        <f t="shared" si="18"/>
        <v>2.6897049793637393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" x14ac:dyDescent="0.2">
      <c r="A53" s="43">
        <v>42614</v>
      </c>
      <c r="B53" s="31">
        <v>100.17592046149761</v>
      </c>
      <c r="C53" s="31">
        <v>126.4826979248124</v>
      </c>
      <c r="D53" s="31">
        <v>103.14686724463496</v>
      </c>
      <c r="E53" s="31">
        <v>116.39437710636338</v>
      </c>
      <c r="F53" s="31">
        <v>106.83903054802163</v>
      </c>
      <c r="G53" s="31">
        <v>111.38849789572433</v>
      </c>
      <c r="H53" s="31">
        <v>112.81573377148536</v>
      </c>
      <c r="I53" s="31">
        <v>112.32738683759864</v>
      </c>
      <c r="J53" s="31">
        <v>113.37237213198529</v>
      </c>
      <c r="K53" s="31">
        <v>131.44833801357427</v>
      </c>
      <c r="L53" s="31">
        <v>112.96752849883701</v>
      </c>
      <c r="M53" s="31">
        <v>100.60688774984428</v>
      </c>
      <c r="N53" s="31">
        <v>106.28295902620273</v>
      </c>
      <c r="O53" s="31">
        <v>110.42943298267944</v>
      </c>
      <c r="P53" s="31">
        <v>104.11618734303934</v>
      </c>
      <c r="Q53" s="31">
        <v>122.30841681157749</v>
      </c>
      <c r="R53" s="31">
        <v>109.84578023961863</v>
      </c>
      <c r="S53" s="31">
        <v>114.33411369965849</v>
      </c>
      <c r="T53" s="31">
        <v>109.80070545124865</v>
      </c>
      <c r="U53" s="23"/>
      <c r="V53" s="43">
        <v>42614</v>
      </c>
      <c r="W53" s="31">
        <f t="shared" si="0"/>
        <v>2.1244240650960506</v>
      </c>
      <c r="X53" s="31">
        <f t="shared" si="1"/>
        <v>-17.269412050955566</v>
      </c>
      <c r="Y53" s="31">
        <f t="shared" si="2"/>
        <v>3.1748719200027153</v>
      </c>
      <c r="Z53" s="31">
        <f t="shared" si="3"/>
        <v>11.853494589039698</v>
      </c>
      <c r="AA53" s="31">
        <f t="shared" si="4"/>
        <v>1.9523206466754743</v>
      </c>
      <c r="AB53" s="31">
        <f t="shared" si="5"/>
        <v>1.6938371545354869</v>
      </c>
      <c r="AC53" s="31">
        <f t="shared" si="6"/>
        <v>2.9700689246845258</v>
      </c>
      <c r="AD53" s="31">
        <f t="shared" si="7"/>
        <v>7.4384413974070327</v>
      </c>
      <c r="AE53" s="31">
        <f t="shared" si="8"/>
        <v>5.5352471980550746</v>
      </c>
      <c r="AF53" s="31">
        <f t="shared" si="9"/>
        <v>12.242345403061151</v>
      </c>
      <c r="AG53" s="31">
        <f t="shared" si="10"/>
        <v>3.8766269545702983</v>
      </c>
      <c r="AH53" s="31">
        <f t="shared" si="11"/>
        <v>-2.4076813381703204</v>
      </c>
      <c r="AI53" s="31">
        <f t="shared" si="12"/>
        <v>1.1355940369537194</v>
      </c>
      <c r="AJ53" s="31">
        <f t="shared" si="13"/>
        <v>0.9407579084098785</v>
      </c>
      <c r="AK53" s="31">
        <f t="shared" si="14"/>
        <v>-0.16877787608564176</v>
      </c>
      <c r="AL53" s="31">
        <f t="shared" si="15"/>
        <v>6.3601343150501179</v>
      </c>
      <c r="AM53" s="31">
        <f t="shared" si="16"/>
        <v>4.2830494141426385</v>
      </c>
      <c r="AN53" s="31">
        <f t="shared" si="17"/>
        <v>3.4010155078786539</v>
      </c>
      <c r="AO53" s="31">
        <f t="shared" si="18"/>
        <v>2.9472284095114532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" x14ac:dyDescent="0.2">
      <c r="A54" s="43">
        <v>42644</v>
      </c>
      <c r="B54" s="31">
        <v>97.497827752253841</v>
      </c>
      <c r="C54" s="31">
        <v>117.7996040525306</v>
      </c>
      <c r="D54" s="31">
        <v>106.46384231287612</v>
      </c>
      <c r="E54" s="31">
        <v>110.80562677954057</v>
      </c>
      <c r="F54" s="31">
        <v>117.55462474466515</v>
      </c>
      <c r="G54" s="31">
        <v>113.13654715901022</v>
      </c>
      <c r="H54" s="31">
        <v>114.83174540440658</v>
      </c>
      <c r="I54" s="31">
        <v>124.67785965199582</v>
      </c>
      <c r="J54" s="31">
        <v>109.12542298659487</v>
      </c>
      <c r="K54" s="31">
        <v>120.71354498129395</v>
      </c>
      <c r="L54" s="31">
        <v>114.20034813564318</v>
      </c>
      <c r="M54" s="31">
        <v>108.50803438620345</v>
      </c>
      <c r="N54" s="31">
        <v>111.78157993008364</v>
      </c>
      <c r="O54" s="31">
        <v>110.77257367925003</v>
      </c>
      <c r="P54" s="31">
        <v>90.134098813517951</v>
      </c>
      <c r="Q54" s="31">
        <v>123.25864527812368</v>
      </c>
      <c r="R54" s="31">
        <v>111.47610883025006</v>
      </c>
      <c r="S54" s="31">
        <v>114.40389629973659</v>
      </c>
      <c r="T54" s="31">
        <v>110.43046240185801</v>
      </c>
      <c r="U54" s="23"/>
      <c r="V54" s="43">
        <v>42644</v>
      </c>
      <c r="W54" s="31">
        <f t="shared" si="0"/>
        <v>-0.1045096063037505</v>
      </c>
      <c r="X54" s="31">
        <f t="shared" si="1"/>
        <v>-23.046004400595379</v>
      </c>
      <c r="Y54" s="31">
        <f t="shared" si="2"/>
        <v>1.5756326750502581</v>
      </c>
      <c r="Z54" s="31">
        <f t="shared" si="3"/>
        <v>-4.3284611337913077</v>
      </c>
      <c r="AA54" s="31">
        <f t="shared" si="4"/>
        <v>-2.297004452352212</v>
      </c>
      <c r="AB54" s="31">
        <f t="shared" si="5"/>
        <v>2.5966425519980021</v>
      </c>
      <c r="AC54" s="31">
        <f t="shared" si="6"/>
        <v>-0.39852271428905794</v>
      </c>
      <c r="AD54" s="31">
        <f t="shared" si="7"/>
        <v>8.1814572821290739</v>
      </c>
      <c r="AE54" s="31">
        <f t="shared" si="8"/>
        <v>-0.1616772565231912</v>
      </c>
      <c r="AF54" s="31">
        <f t="shared" si="9"/>
        <v>7.9839772879949749</v>
      </c>
      <c r="AG54" s="31">
        <f t="shared" si="10"/>
        <v>3.9710782483742832</v>
      </c>
      <c r="AH54" s="31">
        <f t="shared" si="11"/>
        <v>0.60418865578033376</v>
      </c>
      <c r="AI54" s="31">
        <f t="shared" si="12"/>
        <v>2.7003136273058885</v>
      </c>
      <c r="AJ54" s="31">
        <f t="shared" si="13"/>
        <v>2.0268164596404858</v>
      </c>
      <c r="AK54" s="31">
        <f t="shared" si="14"/>
        <v>0.13574243204574543</v>
      </c>
      <c r="AL54" s="31">
        <f t="shared" si="15"/>
        <v>11.240173641530134</v>
      </c>
      <c r="AM54" s="31">
        <f t="shared" si="16"/>
        <v>2.9183499473948871</v>
      </c>
      <c r="AN54" s="31">
        <f t="shared" si="17"/>
        <v>4.241169633127015</v>
      </c>
      <c r="AO54" s="31">
        <f t="shared" si="18"/>
        <v>1.8162395105410241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" x14ac:dyDescent="0.2">
      <c r="A55" s="43">
        <v>42675</v>
      </c>
      <c r="B55" s="31">
        <v>107.49551589850849</v>
      </c>
      <c r="C55" s="31">
        <v>134.60146645310616</v>
      </c>
      <c r="D55" s="31">
        <v>113.47416976392236</v>
      </c>
      <c r="E55" s="31">
        <v>122.2401016714114</v>
      </c>
      <c r="F55" s="31">
        <v>124.31250034224691</v>
      </c>
      <c r="G55" s="31">
        <v>117.53956306323674</v>
      </c>
      <c r="H55" s="31">
        <v>119.38675505226483</v>
      </c>
      <c r="I55" s="31">
        <v>118.20427485326523</v>
      </c>
      <c r="J55" s="31">
        <v>114.59699988373379</v>
      </c>
      <c r="K55" s="31">
        <v>132.11887556735795</v>
      </c>
      <c r="L55" s="31">
        <v>115.00291510435198</v>
      </c>
      <c r="M55" s="31">
        <v>113.94688934068914</v>
      </c>
      <c r="N55" s="31">
        <v>115.53921528345076</v>
      </c>
      <c r="O55" s="31">
        <v>111.73208079657562</v>
      </c>
      <c r="P55" s="31">
        <v>87.668849952588076</v>
      </c>
      <c r="Q55" s="31">
        <v>121.76704700156584</v>
      </c>
      <c r="R55" s="31">
        <v>112.22449037793294</v>
      </c>
      <c r="S55" s="31">
        <v>116.68948758567188</v>
      </c>
      <c r="T55" s="31">
        <v>114.99793755645064</v>
      </c>
      <c r="U55" s="23"/>
      <c r="V55" s="43">
        <v>42675</v>
      </c>
      <c r="W55" s="31">
        <f t="shared" si="0"/>
        <v>3.2144903075522109</v>
      </c>
      <c r="X55" s="31">
        <f t="shared" si="1"/>
        <v>-20.138402466404543</v>
      </c>
      <c r="Y55" s="31">
        <f t="shared" si="2"/>
        <v>4.832063747718891</v>
      </c>
      <c r="Z55" s="31">
        <f t="shared" si="3"/>
        <v>0.88530670690887803</v>
      </c>
      <c r="AA55" s="31">
        <f t="shared" si="4"/>
        <v>-2.1931632138676633</v>
      </c>
      <c r="AB55" s="31">
        <f t="shared" si="5"/>
        <v>5.4600865131917828</v>
      </c>
      <c r="AC55" s="31">
        <f t="shared" si="6"/>
        <v>0.11456039662725459</v>
      </c>
      <c r="AD55" s="31">
        <f t="shared" si="7"/>
        <v>3.0464355968335468</v>
      </c>
      <c r="AE55" s="31">
        <f t="shared" si="8"/>
        <v>3.1604465870247225</v>
      </c>
      <c r="AF55" s="31">
        <f t="shared" si="9"/>
        <v>9.4823112006082937</v>
      </c>
      <c r="AG55" s="31">
        <f t="shared" si="10"/>
        <v>4.2596725184161528</v>
      </c>
      <c r="AH55" s="31">
        <f t="shared" si="11"/>
        <v>4.6101789604531973</v>
      </c>
      <c r="AI55" s="31">
        <f t="shared" si="12"/>
        <v>-0.89748711400820014</v>
      </c>
      <c r="AJ55" s="31">
        <f t="shared" si="13"/>
        <v>2.9404703410784236</v>
      </c>
      <c r="AK55" s="31">
        <f t="shared" si="14"/>
        <v>0.60173387220152108</v>
      </c>
      <c r="AL55" s="31">
        <f t="shared" si="15"/>
        <v>-1.2070149438213633</v>
      </c>
      <c r="AM55" s="31">
        <f t="shared" si="16"/>
        <v>5.7392900605463382</v>
      </c>
      <c r="AN55" s="31">
        <f t="shared" si="17"/>
        <v>4.7817402545928758</v>
      </c>
      <c r="AO55" s="31">
        <f t="shared" si="18"/>
        <v>3.1898660451891772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" x14ac:dyDescent="0.2">
      <c r="A56" s="44">
        <v>42705</v>
      </c>
      <c r="B56" s="33">
        <v>112.92719262161253</v>
      </c>
      <c r="C56" s="33">
        <v>159.00491955067898</v>
      </c>
      <c r="D56" s="33">
        <v>121.54380926480795</v>
      </c>
      <c r="E56" s="33">
        <v>122.36466226165783</v>
      </c>
      <c r="F56" s="33">
        <v>118.75751290564897</v>
      </c>
      <c r="G56" s="33">
        <v>119.63197372546689</v>
      </c>
      <c r="H56" s="33">
        <v>127.69837544661148</v>
      </c>
      <c r="I56" s="33">
        <v>140.90189981975053</v>
      </c>
      <c r="J56" s="33">
        <v>138.07781721190977</v>
      </c>
      <c r="K56" s="33">
        <v>129.35424923575692</v>
      </c>
      <c r="L56" s="33">
        <v>116.62776493946735</v>
      </c>
      <c r="M56" s="33">
        <v>128.40277990639498</v>
      </c>
      <c r="N56" s="33">
        <v>132.85034627974309</v>
      </c>
      <c r="O56" s="33">
        <v>112.83202772801326</v>
      </c>
      <c r="P56" s="33">
        <v>97.669134529593208</v>
      </c>
      <c r="Q56" s="33">
        <v>124.08399248105448</v>
      </c>
      <c r="R56" s="33">
        <v>109.26648634128438</v>
      </c>
      <c r="S56" s="33">
        <v>120.2630690606795</v>
      </c>
      <c r="T56" s="33">
        <v>120.64250052228124</v>
      </c>
      <c r="U56" s="23"/>
      <c r="V56" s="44">
        <v>42705</v>
      </c>
      <c r="W56" s="33">
        <f t="shared" si="0"/>
        <v>2.3016165922544474</v>
      </c>
      <c r="X56" s="33">
        <f t="shared" si="1"/>
        <v>18.135625727947343</v>
      </c>
      <c r="Y56" s="33">
        <f t="shared" si="2"/>
        <v>4.4590456139174393</v>
      </c>
      <c r="Z56" s="33">
        <f t="shared" si="3"/>
        <v>-3.8940701239307458</v>
      </c>
      <c r="AA56" s="33">
        <f t="shared" si="4"/>
        <v>-0.85854182361974551</v>
      </c>
      <c r="AB56" s="33">
        <f t="shared" si="5"/>
        <v>7.796759146816683</v>
      </c>
      <c r="AC56" s="33">
        <f t="shared" si="6"/>
        <v>3.3534057962600912</v>
      </c>
      <c r="AD56" s="33">
        <f t="shared" si="7"/>
        <v>5.2789010884413585</v>
      </c>
      <c r="AE56" s="33">
        <f t="shared" si="8"/>
        <v>5.6334440318746459</v>
      </c>
      <c r="AF56" s="33">
        <f t="shared" si="9"/>
        <v>4.6436582400377375</v>
      </c>
      <c r="AG56" s="33">
        <f t="shared" si="10"/>
        <v>4.9764294082594205</v>
      </c>
      <c r="AH56" s="33">
        <f t="shared" si="11"/>
        <v>7.4885913425209765</v>
      </c>
      <c r="AI56" s="33">
        <f t="shared" si="12"/>
        <v>7.3223557398745385</v>
      </c>
      <c r="AJ56" s="33">
        <f t="shared" si="13"/>
        <v>3.8700423879410408</v>
      </c>
      <c r="AK56" s="33">
        <f t="shared" si="14"/>
        <v>0.70179905321590752</v>
      </c>
      <c r="AL56" s="33">
        <f t="shared" si="15"/>
        <v>2.7712630231092135</v>
      </c>
      <c r="AM56" s="33">
        <f t="shared" si="16"/>
        <v>4.1117713119720207</v>
      </c>
      <c r="AN56" s="33">
        <f t="shared" si="17"/>
        <v>6.2207241529892201</v>
      </c>
      <c r="AO56" s="33">
        <f t="shared" si="18"/>
        <v>4.6926733821435391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" x14ac:dyDescent="0.2">
      <c r="A57" s="45">
        <v>42736</v>
      </c>
      <c r="B57" s="35">
        <v>115.18662547249836</v>
      </c>
      <c r="C57" s="35">
        <v>151.17631544084895</v>
      </c>
      <c r="D57" s="35">
        <v>115.85190729831579</v>
      </c>
      <c r="E57" s="35">
        <v>116.97935290989109</v>
      </c>
      <c r="F57" s="35">
        <v>107.13567407018034</v>
      </c>
      <c r="G57" s="35">
        <v>114.57579193895</v>
      </c>
      <c r="H57" s="35">
        <v>116.97811121648125</v>
      </c>
      <c r="I57" s="35">
        <v>112.49702411263132</v>
      </c>
      <c r="J57" s="35">
        <v>113.52145410050981</v>
      </c>
      <c r="K57" s="35">
        <v>139.76974426368648</v>
      </c>
      <c r="L57" s="35">
        <v>114.63039241292623</v>
      </c>
      <c r="M57" s="35">
        <v>107.82545533930058</v>
      </c>
      <c r="N57" s="35">
        <v>113.19264733422733</v>
      </c>
      <c r="O57" s="35">
        <v>109.75016356313046</v>
      </c>
      <c r="P57" s="35">
        <v>106.0167682317724</v>
      </c>
      <c r="Q57" s="35">
        <v>120.19181644375576</v>
      </c>
      <c r="R57" s="35">
        <v>113.56495690511326</v>
      </c>
      <c r="S57" s="35">
        <v>119.41113174320293</v>
      </c>
      <c r="T57" s="35">
        <v>115.40816542770963</v>
      </c>
      <c r="U57" s="23"/>
      <c r="V57" s="45">
        <v>42736</v>
      </c>
      <c r="W57" s="35">
        <f t="shared" si="0"/>
        <v>3.6345918695809871</v>
      </c>
      <c r="X57" s="35">
        <f t="shared" si="1"/>
        <v>18.019594300800463</v>
      </c>
      <c r="Y57" s="35">
        <f t="shared" si="2"/>
        <v>4.1836255459924985</v>
      </c>
      <c r="Z57" s="35">
        <f t="shared" si="3"/>
        <v>4.8763815933215824</v>
      </c>
      <c r="AA57" s="35">
        <f t="shared" si="4"/>
        <v>6.2822874929368879</v>
      </c>
      <c r="AB57" s="35">
        <f t="shared" si="5"/>
        <v>6.9813028291822405</v>
      </c>
      <c r="AC57" s="35">
        <f t="shared" si="6"/>
        <v>9.0774917537702322</v>
      </c>
      <c r="AD57" s="35">
        <f t="shared" si="7"/>
        <v>2.786067377190605</v>
      </c>
      <c r="AE57" s="35">
        <f t="shared" si="8"/>
        <v>3.7628127493383374</v>
      </c>
      <c r="AF57" s="35">
        <f t="shared" si="9"/>
        <v>10.969232089466303</v>
      </c>
      <c r="AG57" s="35">
        <f t="shared" si="10"/>
        <v>4.5445205840974268</v>
      </c>
      <c r="AH57" s="35">
        <f t="shared" si="11"/>
        <v>3.949442317578729</v>
      </c>
      <c r="AI57" s="35">
        <f t="shared" si="12"/>
        <v>4.446116202983319E-2</v>
      </c>
      <c r="AJ57" s="35">
        <f t="shared" si="13"/>
        <v>2.8304367767457279</v>
      </c>
      <c r="AK57" s="35">
        <f t="shared" si="14"/>
        <v>1.4606728080486846</v>
      </c>
      <c r="AL57" s="35">
        <f t="shared" si="15"/>
        <v>6.1295687147949138</v>
      </c>
      <c r="AM57" s="35">
        <f t="shared" si="16"/>
        <v>8.480561212693118</v>
      </c>
      <c r="AN57" s="35">
        <f t="shared" si="17"/>
        <v>5.4035792600902255</v>
      </c>
      <c r="AO57" s="35">
        <f t="shared" si="18"/>
        <v>5.1637804458835745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" x14ac:dyDescent="0.2">
      <c r="A58" s="40">
        <v>42767</v>
      </c>
      <c r="B58" s="27">
        <v>119.23200939696979</v>
      </c>
      <c r="C58" s="27">
        <v>132.66275762276081</v>
      </c>
      <c r="D58" s="27">
        <v>113.10676457235559</v>
      </c>
      <c r="E58" s="27">
        <v>109.9306033117183</v>
      </c>
      <c r="F58" s="27">
        <v>108.44126867933261</v>
      </c>
      <c r="G58" s="27">
        <v>111.25849362376898</v>
      </c>
      <c r="H58" s="27">
        <v>113.08574565813075</v>
      </c>
      <c r="I58" s="27">
        <v>104.81719529005767</v>
      </c>
      <c r="J58" s="27">
        <v>110.26208778673994</v>
      </c>
      <c r="K58" s="27">
        <v>121.53972348214748</v>
      </c>
      <c r="L58" s="27">
        <v>114.13238999878018</v>
      </c>
      <c r="M58" s="27">
        <v>109.04606272280725</v>
      </c>
      <c r="N58" s="27">
        <v>113.574796307246</v>
      </c>
      <c r="O58" s="27">
        <v>114.24979790254669</v>
      </c>
      <c r="P58" s="27">
        <v>124.56423439119065</v>
      </c>
      <c r="Q58" s="27">
        <v>121.87275665894603</v>
      </c>
      <c r="R58" s="27">
        <v>111.00883974363285</v>
      </c>
      <c r="S58" s="27">
        <v>116.41692395161486</v>
      </c>
      <c r="T58" s="27">
        <v>114.3107856186633</v>
      </c>
      <c r="U58" s="23"/>
      <c r="V58" s="40">
        <v>42767</v>
      </c>
      <c r="W58" s="27">
        <f t="shared" si="0"/>
        <v>5.8428804415700597</v>
      </c>
      <c r="X58" s="27">
        <f t="shared" si="1"/>
        <v>-14.469860554678519</v>
      </c>
      <c r="Y58" s="27">
        <f t="shared" si="2"/>
        <v>4.0149435417704353</v>
      </c>
      <c r="Z58" s="27">
        <f t="shared" si="3"/>
        <v>7.200737704644979</v>
      </c>
      <c r="AA58" s="27">
        <f t="shared" si="4"/>
        <v>4.5898064001663528</v>
      </c>
      <c r="AB58" s="27">
        <f t="shared" si="5"/>
        <v>5.362721184622373</v>
      </c>
      <c r="AC58" s="27">
        <f t="shared" si="6"/>
        <v>7.1498825426976111</v>
      </c>
      <c r="AD58" s="27">
        <f t="shared" si="7"/>
        <v>3.5324605823473689</v>
      </c>
      <c r="AE58" s="27">
        <f t="shared" si="8"/>
        <v>5.8161786696394842</v>
      </c>
      <c r="AF58" s="27">
        <f t="shared" si="9"/>
        <v>7.1500249307578514</v>
      </c>
      <c r="AG58" s="27">
        <f t="shared" si="10"/>
        <v>4.1134381561595887</v>
      </c>
      <c r="AH58" s="27">
        <f t="shared" si="11"/>
        <v>7.4850403610862344</v>
      </c>
      <c r="AI58" s="27">
        <f t="shared" si="12"/>
        <v>2.1457251287647665</v>
      </c>
      <c r="AJ58" s="27">
        <f t="shared" si="13"/>
        <v>4.312298971784557</v>
      </c>
      <c r="AK58" s="27">
        <f t="shared" si="14"/>
        <v>1.4262279348899938</v>
      </c>
      <c r="AL58" s="27">
        <f t="shared" si="15"/>
        <v>1.8824113411438219</v>
      </c>
      <c r="AM58" s="27">
        <f t="shared" si="16"/>
        <v>6.4053315490544094</v>
      </c>
      <c r="AN58" s="27">
        <f t="shared" si="17"/>
        <v>3.2716607716059229</v>
      </c>
      <c r="AO58" s="27">
        <f t="shared" si="18"/>
        <v>4.4574282454635608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" x14ac:dyDescent="0.2">
      <c r="A59" s="40">
        <v>42795</v>
      </c>
      <c r="B59" s="27">
        <v>125.29607280545908</v>
      </c>
      <c r="C59" s="27">
        <v>143.17359809434018</v>
      </c>
      <c r="D59" s="27">
        <v>119.64090623492554</v>
      </c>
      <c r="E59" s="27">
        <v>115.81254540427732</v>
      </c>
      <c r="F59" s="27">
        <v>103.97624877446168</v>
      </c>
      <c r="G59" s="27">
        <v>112.68229183617416</v>
      </c>
      <c r="H59" s="27">
        <v>116.56451764493886</v>
      </c>
      <c r="I59" s="27">
        <v>115.92320839144797</v>
      </c>
      <c r="J59" s="27">
        <v>116.89709892131592</v>
      </c>
      <c r="K59" s="27">
        <v>124.73028567433992</v>
      </c>
      <c r="L59" s="27">
        <v>115.41047771737422</v>
      </c>
      <c r="M59" s="27">
        <v>114.63308881427574</v>
      </c>
      <c r="N59" s="27">
        <v>120.43671424106473</v>
      </c>
      <c r="O59" s="27">
        <v>114.70722133096731</v>
      </c>
      <c r="P59" s="27">
        <v>125.61801227377205</v>
      </c>
      <c r="Q59" s="27">
        <v>126.67689247252115</v>
      </c>
      <c r="R59" s="27">
        <v>121.15607447738861</v>
      </c>
      <c r="S59" s="27">
        <v>117.85033855719493</v>
      </c>
      <c r="T59" s="27">
        <v>118.0790388151929</v>
      </c>
      <c r="U59" s="23"/>
      <c r="V59" s="40">
        <v>42795</v>
      </c>
      <c r="W59" s="27">
        <f t="shared" si="0"/>
        <v>4.2897145995235917</v>
      </c>
      <c r="X59" s="27">
        <f t="shared" si="1"/>
        <v>-8.4415959460366281</v>
      </c>
      <c r="Y59" s="27">
        <f t="shared" si="2"/>
        <v>7.0338022069474704</v>
      </c>
      <c r="Z59" s="27">
        <f t="shared" si="3"/>
        <v>6.5254456069331184</v>
      </c>
      <c r="AA59" s="27">
        <f t="shared" si="4"/>
        <v>3.5435032866648868</v>
      </c>
      <c r="AB59" s="27">
        <f t="shared" si="5"/>
        <v>3.6938758516922547</v>
      </c>
      <c r="AC59" s="27">
        <f t="shared" si="6"/>
        <v>8.0654199946417009</v>
      </c>
      <c r="AD59" s="27">
        <f t="shared" si="7"/>
        <v>0.99577033027719608</v>
      </c>
      <c r="AE59" s="27">
        <f t="shared" si="8"/>
        <v>10.453868871604911</v>
      </c>
      <c r="AF59" s="27">
        <f t="shared" si="9"/>
        <v>-0.11081580782428091</v>
      </c>
      <c r="AG59" s="27">
        <f t="shared" si="10"/>
        <v>3.997387755782313</v>
      </c>
      <c r="AH59" s="27">
        <f t="shared" si="11"/>
        <v>10.056026440869317</v>
      </c>
      <c r="AI59" s="27">
        <f t="shared" si="12"/>
        <v>4.0620088579732823</v>
      </c>
      <c r="AJ59" s="27">
        <f t="shared" si="13"/>
        <v>3.4524483204768899</v>
      </c>
      <c r="AK59" s="27">
        <f t="shared" si="14"/>
        <v>2.2746093799517837</v>
      </c>
      <c r="AL59" s="27">
        <f t="shared" si="15"/>
        <v>4.8294788665858732</v>
      </c>
      <c r="AM59" s="27">
        <f t="shared" si="16"/>
        <v>8.8586357767873665</v>
      </c>
      <c r="AN59" s="27">
        <f t="shared" si="17"/>
        <v>2.621603454634851</v>
      </c>
      <c r="AO59" s="27">
        <f t="shared" si="18"/>
        <v>4.5393152259018308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" x14ac:dyDescent="0.2">
      <c r="A60" s="40">
        <v>42826</v>
      </c>
      <c r="B60" s="27">
        <v>112.53099697963279</v>
      </c>
      <c r="C60" s="27">
        <v>116.55215267568788</v>
      </c>
      <c r="D60" s="27">
        <v>114.57821593796226</v>
      </c>
      <c r="E60" s="27">
        <v>110.04488092391784</v>
      </c>
      <c r="F60" s="27">
        <v>106.30456390754497</v>
      </c>
      <c r="G60" s="27">
        <v>112.65525027480656</v>
      </c>
      <c r="H60" s="27">
        <v>116.60225377419479</v>
      </c>
      <c r="I60" s="27">
        <v>125.02166260315249</v>
      </c>
      <c r="J60" s="27">
        <v>111.1280906321861</v>
      </c>
      <c r="K60" s="27">
        <v>126.2138457358826</v>
      </c>
      <c r="L60" s="27">
        <v>115.76975557827095</v>
      </c>
      <c r="M60" s="27">
        <v>117.06957722949659</v>
      </c>
      <c r="N60" s="27">
        <v>115.17338791228418</v>
      </c>
      <c r="O60" s="27">
        <v>113.63815288484061</v>
      </c>
      <c r="P60" s="27">
        <v>110.00198903531397</v>
      </c>
      <c r="Q60" s="27">
        <v>120.35741952246759</v>
      </c>
      <c r="R60" s="27">
        <v>116.0600545757728</v>
      </c>
      <c r="S60" s="27">
        <v>118.11710120721787</v>
      </c>
      <c r="T60" s="27">
        <v>114.68531692637679</v>
      </c>
      <c r="U60" s="23"/>
      <c r="V60" s="40">
        <v>42826</v>
      </c>
      <c r="W60" s="27">
        <f t="shared" si="0"/>
        <v>1.1908472611640946</v>
      </c>
      <c r="X60" s="27">
        <f t="shared" si="1"/>
        <v>-9.2748442372471658</v>
      </c>
      <c r="Y60" s="27">
        <f t="shared" si="2"/>
        <v>0.34941321751537657</v>
      </c>
      <c r="Z60" s="27">
        <f t="shared" si="3"/>
        <v>-2.9546201003888228</v>
      </c>
      <c r="AA60" s="27">
        <f t="shared" si="4"/>
        <v>2.2592234563341975</v>
      </c>
      <c r="AB60" s="27">
        <f t="shared" si="5"/>
        <v>1.3694398807117807</v>
      </c>
      <c r="AC60" s="27">
        <f t="shared" si="6"/>
        <v>3.9725385592247875</v>
      </c>
      <c r="AD60" s="27">
        <f t="shared" si="7"/>
        <v>14.023004267814727</v>
      </c>
      <c r="AE60" s="27">
        <f t="shared" si="8"/>
        <v>2.0648029134446801</v>
      </c>
      <c r="AF60" s="27">
        <f t="shared" si="9"/>
        <v>7.9507120449173243</v>
      </c>
      <c r="AG60" s="27">
        <f t="shared" si="10"/>
        <v>3.5812555794496888</v>
      </c>
      <c r="AH60" s="27">
        <f t="shared" si="11"/>
        <v>4.8593090054223325</v>
      </c>
      <c r="AI60" s="27">
        <f t="shared" si="12"/>
        <v>-4.7449442044168677E-2</v>
      </c>
      <c r="AJ60" s="27">
        <f t="shared" si="13"/>
        <v>4.3830164805413574</v>
      </c>
      <c r="AK60" s="27">
        <f t="shared" si="14"/>
        <v>1.9057933406920995</v>
      </c>
      <c r="AL60" s="27">
        <f t="shared" si="15"/>
        <v>-0.86882306938532849</v>
      </c>
      <c r="AM60" s="27">
        <f t="shared" si="16"/>
        <v>2.5740764738066702</v>
      </c>
      <c r="AN60" s="27">
        <f t="shared" si="17"/>
        <v>2.5409003494935263</v>
      </c>
      <c r="AO60" s="27">
        <f t="shared" si="18"/>
        <v>2.1407929186856052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" x14ac:dyDescent="0.2">
      <c r="A61" s="40">
        <v>42856</v>
      </c>
      <c r="B61" s="27">
        <v>107.46137831613623</v>
      </c>
      <c r="C61" s="27">
        <v>178.30007370937631</v>
      </c>
      <c r="D61" s="27">
        <v>112.78478845695729</v>
      </c>
      <c r="E61" s="27">
        <v>107.6878515323466</v>
      </c>
      <c r="F61" s="27">
        <v>111.51887384792239</v>
      </c>
      <c r="G61" s="27">
        <v>110.69399820634335</v>
      </c>
      <c r="H61" s="27">
        <v>114.44372223655017</v>
      </c>
      <c r="I61" s="27">
        <v>119.15563086761074</v>
      </c>
      <c r="J61" s="27">
        <v>114.54984670742512</v>
      </c>
      <c r="K61" s="27">
        <v>123.82316179397485</v>
      </c>
      <c r="L61" s="27">
        <v>115.89717925177555</v>
      </c>
      <c r="M61" s="27">
        <v>110.78367813213775</v>
      </c>
      <c r="N61" s="27">
        <v>112.2110333634854</v>
      </c>
      <c r="O61" s="27">
        <v>113.0382925206174</v>
      </c>
      <c r="P61" s="27">
        <v>102.7813569980178</v>
      </c>
      <c r="Q61" s="27">
        <v>132.57404459704253</v>
      </c>
      <c r="R61" s="27">
        <v>118.16046309394815</v>
      </c>
      <c r="S61" s="27">
        <v>116.25769854644511</v>
      </c>
      <c r="T61" s="27">
        <v>113.71907153538267</v>
      </c>
      <c r="U61" s="23"/>
      <c r="V61" s="40">
        <v>42856</v>
      </c>
      <c r="W61" s="27">
        <f t="shared" si="0"/>
        <v>2.469484996462711</v>
      </c>
      <c r="X61" s="27">
        <f t="shared" si="1"/>
        <v>43.634843149631791</v>
      </c>
      <c r="Y61" s="27">
        <f t="shared" si="2"/>
        <v>-1.1452685921015302</v>
      </c>
      <c r="Z61" s="27">
        <f t="shared" si="3"/>
        <v>-1.0826667899875986</v>
      </c>
      <c r="AA61" s="27">
        <f t="shared" si="4"/>
        <v>2.5172773954814431</v>
      </c>
      <c r="AB61" s="27">
        <f t="shared" si="5"/>
        <v>0.66438233031678351</v>
      </c>
      <c r="AC61" s="27">
        <f t="shared" si="6"/>
        <v>0.83676807610754622</v>
      </c>
      <c r="AD61" s="27">
        <f t="shared" si="7"/>
        <v>2.4675139198730562</v>
      </c>
      <c r="AE61" s="27">
        <f t="shared" si="8"/>
        <v>2.1654417662818446</v>
      </c>
      <c r="AF61" s="27">
        <f t="shared" si="9"/>
        <v>6.1959125224776841</v>
      </c>
      <c r="AG61" s="27">
        <f t="shared" si="10"/>
        <v>3.3889786364830883</v>
      </c>
      <c r="AH61" s="27">
        <f t="shared" si="11"/>
        <v>4.9612162092369942</v>
      </c>
      <c r="AI61" s="27">
        <f t="shared" si="12"/>
        <v>1.7398492082933785</v>
      </c>
      <c r="AJ61" s="27">
        <f t="shared" si="13"/>
        <v>3.2264031725123914</v>
      </c>
      <c r="AK61" s="27">
        <f t="shared" si="14"/>
        <v>1.8968363822666277</v>
      </c>
      <c r="AL61" s="27">
        <f t="shared" si="15"/>
        <v>11.405916218102192</v>
      </c>
      <c r="AM61" s="27">
        <f t="shared" si="16"/>
        <v>4.1494572758189747</v>
      </c>
      <c r="AN61" s="27">
        <f t="shared" si="17"/>
        <v>2.3369422876116914</v>
      </c>
      <c r="AO61" s="27">
        <f t="shared" si="18"/>
        <v>2.3437149880170409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" x14ac:dyDescent="0.2">
      <c r="A62" s="40">
        <v>42887</v>
      </c>
      <c r="B62" s="27">
        <v>103.43605872809506</v>
      </c>
      <c r="C62" s="27">
        <v>83.056233674939833</v>
      </c>
      <c r="D62" s="27">
        <v>110.50622737190564</v>
      </c>
      <c r="E62" s="27">
        <v>117.00943451708144</v>
      </c>
      <c r="F62" s="27">
        <v>107.86155397882436</v>
      </c>
      <c r="G62" s="27">
        <v>109.84210201220748</v>
      </c>
      <c r="H62" s="27">
        <v>112.11851369548425</v>
      </c>
      <c r="I62" s="27">
        <v>120.38802117230729</v>
      </c>
      <c r="J62" s="27">
        <v>115.06476955856414</v>
      </c>
      <c r="K62" s="27">
        <v>123.78356205431348</v>
      </c>
      <c r="L62" s="27">
        <v>116.04697520621554</v>
      </c>
      <c r="M62" s="27">
        <v>106.15967311608264</v>
      </c>
      <c r="N62" s="27">
        <v>108.66077300274114</v>
      </c>
      <c r="O62" s="27">
        <v>113.30672849987603</v>
      </c>
      <c r="P62" s="27">
        <v>102.83001208489303</v>
      </c>
      <c r="Q62" s="27">
        <v>126.08332126457955</v>
      </c>
      <c r="R62" s="27">
        <v>116.34763461009004</v>
      </c>
      <c r="S62" s="27">
        <v>116.17802145364998</v>
      </c>
      <c r="T62" s="27">
        <v>111.64297889958169</v>
      </c>
      <c r="U62" s="23"/>
      <c r="V62" s="40">
        <v>42887</v>
      </c>
      <c r="W62" s="27">
        <f t="shared" si="0"/>
        <v>3.9193850094949738</v>
      </c>
      <c r="X62" s="27">
        <f t="shared" si="1"/>
        <v>-48.558081004471333</v>
      </c>
      <c r="Y62" s="27">
        <f t="shared" si="2"/>
        <v>4.7874338856091185</v>
      </c>
      <c r="Z62" s="27">
        <f t="shared" si="3"/>
        <v>13.485958900918078</v>
      </c>
      <c r="AA62" s="27">
        <f t="shared" si="4"/>
        <v>3.9743010235162615</v>
      </c>
      <c r="AB62" s="27">
        <f t="shared" si="5"/>
        <v>1.7916624517774693</v>
      </c>
      <c r="AC62" s="27">
        <f t="shared" si="6"/>
        <v>2.8999441843184712</v>
      </c>
      <c r="AD62" s="27">
        <f t="shared" si="7"/>
        <v>7.7417249066161133</v>
      </c>
      <c r="AE62" s="27">
        <f t="shared" si="8"/>
        <v>4.433734729566325</v>
      </c>
      <c r="AF62" s="27">
        <f t="shared" si="9"/>
        <v>-0.1331106921727212</v>
      </c>
      <c r="AG62" s="27">
        <f t="shared" si="10"/>
        <v>3.6406009644504422</v>
      </c>
      <c r="AH62" s="27">
        <f t="shared" si="11"/>
        <v>5.4655022023666362</v>
      </c>
      <c r="AI62" s="27">
        <f t="shared" si="12"/>
        <v>3.5094360873054313</v>
      </c>
      <c r="AJ62" s="27">
        <f t="shared" si="13"/>
        <v>3.2893246014965314</v>
      </c>
      <c r="AK62" s="27">
        <f t="shared" si="14"/>
        <v>1.6548964365994863</v>
      </c>
      <c r="AL62" s="27">
        <f t="shared" si="15"/>
        <v>2.4814513254072637</v>
      </c>
      <c r="AM62" s="27">
        <f t="shared" si="16"/>
        <v>2.3777477200995492</v>
      </c>
      <c r="AN62" s="27">
        <f t="shared" si="17"/>
        <v>4.8425168329528105</v>
      </c>
      <c r="AO62" s="27">
        <f t="shared" si="18"/>
        <v>2.9983025339032707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" x14ac:dyDescent="0.2">
      <c r="A63" s="40">
        <v>42917</v>
      </c>
      <c r="B63" s="27">
        <v>103.49479452187266</v>
      </c>
      <c r="C63" s="27">
        <v>60.779248027085984</v>
      </c>
      <c r="D63" s="27">
        <v>113.49076865502074</v>
      </c>
      <c r="E63" s="27">
        <v>118.33795640942849</v>
      </c>
      <c r="F63" s="27">
        <v>115.8215895006973</v>
      </c>
      <c r="G63" s="27">
        <v>111.58661576385987</v>
      </c>
      <c r="H63" s="27">
        <v>111.44987050355927</v>
      </c>
      <c r="I63" s="27">
        <v>131.41777821106788</v>
      </c>
      <c r="J63" s="27">
        <v>117.32693551002501</v>
      </c>
      <c r="K63" s="27">
        <v>125.83348464486791</v>
      </c>
      <c r="L63" s="27">
        <v>116.79293559037239</v>
      </c>
      <c r="M63" s="27">
        <v>110.42260327408185</v>
      </c>
      <c r="N63" s="27">
        <v>107.5828272736679</v>
      </c>
      <c r="O63" s="27">
        <v>113.93815243711184</v>
      </c>
      <c r="P63" s="27">
        <v>111.91774461702023</v>
      </c>
      <c r="Q63" s="27">
        <v>128.74756422152404</v>
      </c>
      <c r="R63" s="27">
        <v>115.98727766005628</v>
      </c>
      <c r="S63" s="27">
        <v>117.36977739441998</v>
      </c>
      <c r="T63" s="27">
        <v>113.83617944226381</v>
      </c>
      <c r="U63" s="23"/>
      <c r="V63" s="40">
        <v>42917</v>
      </c>
      <c r="W63" s="27">
        <f t="shared" si="0"/>
        <v>4.3855283558723528</v>
      </c>
      <c r="X63" s="27">
        <f t="shared" si="1"/>
        <v>-51.23918243736977</v>
      </c>
      <c r="Y63" s="27">
        <f t="shared" si="2"/>
        <v>4.5840340155070152</v>
      </c>
      <c r="Z63" s="27">
        <f t="shared" si="3"/>
        <v>12.070418513107882</v>
      </c>
      <c r="AA63" s="27">
        <f t="shared" si="4"/>
        <v>8.8549579983392022</v>
      </c>
      <c r="AB63" s="27">
        <f t="shared" si="5"/>
        <v>3.4241661155492693</v>
      </c>
      <c r="AC63" s="27">
        <f t="shared" si="6"/>
        <v>3.0794558394042042</v>
      </c>
      <c r="AD63" s="27">
        <f t="shared" si="7"/>
        <v>4.4757967184527558</v>
      </c>
      <c r="AE63" s="27">
        <f t="shared" si="8"/>
        <v>8.0930891700215</v>
      </c>
      <c r="AF63" s="27">
        <f t="shared" si="9"/>
        <v>7.7194391425864382</v>
      </c>
      <c r="AG63" s="27">
        <f t="shared" si="10"/>
        <v>4.0007770527992363</v>
      </c>
      <c r="AH63" s="27">
        <f t="shared" si="11"/>
        <v>5.2527486608727258</v>
      </c>
      <c r="AI63" s="27">
        <f t="shared" si="12"/>
        <v>3.0651493188789516</v>
      </c>
      <c r="AJ63" s="27">
        <f t="shared" si="13"/>
        <v>3.9569436138189076</v>
      </c>
      <c r="AK63" s="27">
        <f t="shared" si="14"/>
        <v>1.421269501920321</v>
      </c>
      <c r="AL63" s="27">
        <f t="shared" si="15"/>
        <v>-1.8009502607327335</v>
      </c>
      <c r="AM63" s="27">
        <f t="shared" si="16"/>
        <v>3.8088700322203266</v>
      </c>
      <c r="AN63" s="27">
        <f t="shared" si="17"/>
        <v>6.5383710210671069</v>
      </c>
      <c r="AO63" s="27">
        <f t="shared" si="18"/>
        <v>4.1030362511713463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" x14ac:dyDescent="0.2">
      <c r="A64" s="40">
        <v>42948</v>
      </c>
      <c r="B64" s="27">
        <v>106.77084702504939</v>
      </c>
      <c r="C64" s="27">
        <v>65.151529185536276</v>
      </c>
      <c r="D64" s="27">
        <v>109.23780218336751</v>
      </c>
      <c r="E64" s="27">
        <v>118.87993560384191</v>
      </c>
      <c r="F64" s="27">
        <v>121.78667042098985</v>
      </c>
      <c r="G64" s="27">
        <v>113.9416036360888</v>
      </c>
      <c r="H64" s="27">
        <v>113.23260521040021</v>
      </c>
      <c r="I64" s="27">
        <v>120.00631938642147</v>
      </c>
      <c r="J64" s="27">
        <v>115.49338733958265</v>
      </c>
      <c r="K64" s="27">
        <v>122.5100629395475</v>
      </c>
      <c r="L64" s="27">
        <v>117.18829079135138</v>
      </c>
      <c r="M64" s="27">
        <v>108.20809134774814</v>
      </c>
      <c r="N64" s="27">
        <v>106.47941275212628</v>
      </c>
      <c r="O64" s="27">
        <v>114.02509560794135</v>
      </c>
      <c r="P64" s="27">
        <v>112.549258605928</v>
      </c>
      <c r="Q64" s="27">
        <v>130.64724424746208</v>
      </c>
      <c r="R64" s="27">
        <v>115.7575313868103</v>
      </c>
      <c r="S64" s="27">
        <v>117.19260559359932</v>
      </c>
      <c r="T64" s="27">
        <v>113.89729121611201</v>
      </c>
      <c r="U64" s="23"/>
      <c r="V64" s="40">
        <v>42948</v>
      </c>
      <c r="W64" s="27">
        <f t="shared" si="0"/>
        <v>2.2976663388589458</v>
      </c>
      <c r="X64" s="27">
        <f t="shared" si="1"/>
        <v>-57.053700621093547</v>
      </c>
      <c r="Y64" s="27">
        <f t="shared" si="2"/>
        <v>2.8674026407481819</v>
      </c>
      <c r="Z64" s="27">
        <f t="shared" si="3"/>
        <v>8.882752771378577</v>
      </c>
      <c r="AA64" s="27">
        <f t="shared" si="4"/>
        <v>10.105485877080113</v>
      </c>
      <c r="AB64" s="27">
        <f t="shared" si="5"/>
        <v>3.6102770948530178</v>
      </c>
      <c r="AC64" s="27">
        <f t="shared" si="6"/>
        <v>1.8673445349245412</v>
      </c>
      <c r="AD64" s="27">
        <f t="shared" si="7"/>
        <v>5.742551942901656</v>
      </c>
      <c r="AE64" s="27">
        <f t="shared" si="8"/>
        <v>5.2643555142886385</v>
      </c>
      <c r="AF64" s="27">
        <f t="shared" si="9"/>
        <v>6.7069715368710376</v>
      </c>
      <c r="AG64" s="27">
        <f t="shared" si="10"/>
        <v>3.9680784070617676</v>
      </c>
      <c r="AH64" s="27">
        <f t="shared" si="11"/>
        <v>3.9940888230016043</v>
      </c>
      <c r="AI64" s="27">
        <f t="shared" si="12"/>
        <v>2.7738680597901606</v>
      </c>
      <c r="AJ64" s="27">
        <f t="shared" si="13"/>
        <v>4.1403774098392603</v>
      </c>
      <c r="AK64" s="27">
        <f t="shared" si="14"/>
        <v>1.4440143367839653</v>
      </c>
      <c r="AL64" s="27">
        <f t="shared" si="15"/>
        <v>1.081121100754217</v>
      </c>
      <c r="AM64" s="27">
        <f t="shared" si="16"/>
        <v>0.45972910299801129</v>
      </c>
      <c r="AN64" s="27">
        <f t="shared" si="17"/>
        <v>4.3843672055500065</v>
      </c>
      <c r="AO64" s="27">
        <f t="shared" si="18"/>
        <v>3.1543685416456384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" x14ac:dyDescent="0.2">
      <c r="A65" s="40">
        <v>42979</v>
      </c>
      <c r="B65" s="27">
        <v>103.90692486327282</v>
      </c>
      <c r="C65" s="27">
        <v>63.571181570742702</v>
      </c>
      <c r="D65" s="27">
        <v>106.49575889688927</v>
      </c>
      <c r="E65" s="27">
        <v>117.14472772004838</v>
      </c>
      <c r="F65" s="27">
        <v>114.87252065576813</v>
      </c>
      <c r="G65" s="27">
        <v>114.8628205514573</v>
      </c>
      <c r="H65" s="27">
        <v>112.22007690657138</v>
      </c>
      <c r="I65" s="27">
        <v>115.36393302898213</v>
      </c>
      <c r="J65" s="27">
        <v>111.73984769543064</v>
      </c>
      <c r="K65" s="27">
        <v>126.43392444196598</v>
      </c>
      <c r="L65" s="27">
        <v>117.23299505198214</v>
      </c>
      <c r="M65" s="27">
        <v>103.62652012614673</v>
      </c>
      <c r="N65" s="27">
        <v>109.32090478346558</v>
      </c>
      <c r="O65" s="27">
        <v>113.54855851919824</v>
      </c>
      <c r="P65" s="27">
        <v>104.70003781674987</v>
      </c>
      <c r="Q65" s="27">
        <v>125.78311965160913</v>
      </c>
      <c r="R65" s="27">
        <v>111.54815597491617</v>
      </c>
      <c r="S65" s="27">
        <v>116.7063094918748</v>
      </c>
      <c r="T65" s="27">
        <v>112.06723245719184</v>
      </c>
      <c r="U65" s="23"/>
      <c r="V65" s="40">
        <v>42979</v>
      </c>
      <c r="W65" s="27">
        <f t="shared" si="0"/>
        <v>3.7244523280514557</v>
      </c>
      <c r="X65" s="27">
        <f t="shared" si="1"/>
        <v>-49.739227092916238</v>
      </c>
      <c r="Y65" s="27">
        <f t="shared" si="2"/>
        <v>3.2467216326712958</v>
      </c>
      <c r="Z65" s="27">
        <f t="shared" si="3"/>
        <v>0.64466225288471435</v>
      </c>
      <c r="AA65" s="27">
        <f t="shared" si="4"/>
        <v>7.5192465399015731</v>
      </c>
      <c r="AB65" s="27">
        <f t="shared" si="5"/>
        <v>3.1191036070757008</v>
      </c>
      <c r="AC65" s="27">
        <f t="shared" si="6"/>
        <v>-0.52799095037622124</v>
      </c>
      <c r="AD65" s="27">
        <f t="shared" si="7"/>
        <v>2.7032999492578682</v>
      </c>
      <c r="AE65" s="27">
        <f t="shared" si="8"/>
        <v>-1.4399667272147241</v>
      </c>
      <c r="AF65" s="27">
        <f t="shared" si="9"/>
        <v>-3.8147409449105822</v>
      </c>
      <c r="AG65" s="27">
        <f t="shared" si="10"/>
        <v>3.7758341798095074</v>
      </c>
      <c r="AH65" s="27">
        <f t="shared" si="11"/>
        <v>3.0014171433378181</v>
      </c>
      <c r="AI65" s="27">
        <f t="shared" si="12"/>
        <v>2.8583563960746403</v>
      </c>
      <c r="AJ65" s="27">
        <f t="shared" si="13"/>
        <v>2.824541838413694</v>
      </c>
      <c r="AK65" s="27">
        <f t="shared" si="14"/>
        <v>0.56076820387869475</v>
      </c>
      <c r="AL65" s="27">
        <f t="shared" si="15"/>
        <v>2.8409351789620416</v>
      </c>
      <c r="AM65" s="27">
        <f t="shared" si="16"/>
        <v>1.5497871029583052</v>
      </c>
      <c r="AN65" s="27">
        <f t="shared" si="17"/>
        <v>2.0747926541397703</v>
      </c>
      <c r="AO65" s="27">
        <f t="shared" si="18"/>
        <v>2.0642189835014477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" x14ac:dyDescent="0.2">
      <c r="A66" s="40">
        <v>43009</v>
      </c>
      <c r="B66" s="27">
        <v>101.75373612658885</v>
      </c>
      <c r="C66" s="27">
        <v>62.649983112786131</v>
      </c>
      <c r="D66" s="27">
        <v>108.81592756215899</v>
      </c>
      <c r="E66" s="27">
        <v>123.99517092079664</v>
      </c>
      <c r="F66" s="27">
        <v>114.6271091066434</v>
      </c>
      <c r="G66" s="27">
        <v>116.98291697320866</v>
      </c>
      <c r="H66" s="27">
        <v>115.62724417507427</v>
      </c>
      <c r="I66" s="27">
        <v>125.03473265305607</v>
      </c>
      <c r="J66" s="27">
        <v>120.03879819096289</v>
      </c>
      <c r="K66" s="27">
        <v>125.70960666275363</v>
      </c>
      <c r="L66" s="27">
        <v>118.57544728309483</v>
      </c>
      <c r="M66" s="27">
        <v>113.9076659070225</v>
      </c>
      <c r="N66" s="27">
        <v>115.20761258599994</v>
      </c>
      <c r="O66" s="27">
        <v>113.06821277088727</v>
      </c>
      <c r="P66" s="27">
        <v>89.707078689843769</v>
      </c>
      <c r="Q66" s="27">
        <v>128.63963880589097</v>
      </c>
      <c r="R66" s="27">
        <v>115.59867706102607</v>
      </c>
      <c r="S66" s="27">
        <v>119.01874984527838</v>
      </c>
      <c r="T66" s="27">
        <v>113.61532339764668</v>
      </c>
      <c r="U66" s="23"/>
      <c r="V66" s="40">
        <v>43009</v>
      </c>
      <c r="W66" s="27">
        <f t="shared" si="0"/>
        <v>4.3651314828771888</v>
      </c>
      <c r="X66" s="27">
        <f t="shared" si="1"/>
        <v>-46.816473946000272</v>
      </c>
      <c r="Y66" s="27">
        <f t="shared" si="2"/>
        <v>2.2092808207790853</v>
      </c>
      <c r="Z66" s="27">
        <f t="shared" si="3"/>
        <v>11.903316216511328</v>
      </c>
      <c r="AA66" s="27">
        <f t="shared" si="4"/>
        <v>-2.4903449306060566</v>
      </c>
      <c r="AB66" s="27">
        <f t="shared" si="5"/>
        <v>3.3997588849803577</v>
      </c>
      <c r="AC66" s="27">
        <f t="shared" si="6"/>
        <v>0.69275161486585546</v>
      </c>
      <c r="AD66" s="27">
        <f t="shared" si="7"/>
        <v>0.28623606633637166</v>
      </c>
      <c r="AE66" s="27">
        <f t="shared" si="8"/>
        <v>10.00076325542274</v>
      </c>
      <c r="AF66" s="27">
        <f t="shared" si="9"/>
        <v>4.1387747184741244</v>
      </c>
      <c r="AG66" s="27">
        <f t="shared" si="10"/>
        <v>3.8310733888963853</v>
      </c>
      <c r="AH66" s="27">
        <f t="shared" si="11"/>
        <v>4.9762504236327914</v>
      </c>
      <c r="AI66" s="27">
        <f t="shared" si="12"/>
        <v>3.0649349007763078</v>
      </c>
      <c r="AJ66" s="27">
        <f t="shared" si="13"/>
        <v>2.0723894149868158</v>
      </c>
      <c r="AK66" s="27">
        <f t="shared" si="14"/>
        <v>-0.47376090657728298</v>
      </c>
      <c r="AL66" s="27">
        <f t="shared" si="15"/>
        <v>4.3656114470717</v>
      </c>
      <c r="AM66" s="27">
        <f t="shared" si="16"/>
        <v>3.69816301809891</v>
      </c>
      <c r="AN66" s="27">
        <f t="shared" si="17"/>
        <v>4.0338255031550148</v>
      </c>
      <c r="AO66" s="27">
        <f t="shared" si="18"/>
        <v>2.8840420718324111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" x14ac:dyDescent="0.2">
      <c r="A67" s="40">
        <v>43040</v>
      </c>
      <c r="B67" s="27">
        <v>109.69473762971711</v>
      </c>
      <c r="C67" s="27">
        <v>59.778419669046727</v>
      </c>
      <c r="D67" s="27">
        <v>118.56014025567653</v>
      </c>
      <c r="E67" s="27">
        <v>125.54307260910447</v>
      </c>
      <c r="F67" s="27">
        <v>118.65738677699865</v>
      </c>
      <c r="G67" s="27">
        <v>120.60832290436987</v>
      </c>
      <c r="H67" s="27">
        <v>118.54450128593622</v>
      </c>
      <c r="I67" s="27">
        <v>122.31506983924874</v>
      </c>
      <c r="J67" s="27">
        <v>115.37949106351053</v>
      </c>
      <c r="K67" s="27">
        <v>127.59431652677809</v>
      </c>
      <c r="L67" s="27">
        <v>119.1433245937186</v>
      </c>
      <c r="M67" s="27">
        <v>117.20974348389822</v>
      </c>
      <c r="N67" s="27">
        <v>123.39759950375746</v>
      </c>
      <c r="O67" s="27">
        <v>113.43198875730472</v>
      </c>
      <c r="P67" s="27">
        <v>86.990717697171988</v>
      </c>
      <c r="Q67" s="27">
        <v>125.00455828201068</v>
      </c>
      <c r="R67" s="27">
        <v>110.88296480675952</v>
      </c>
      <c r="S67" s="27">
        <v>124.31286184902801</v>
      </c>
      <c r="T67" s="27">
        <v>116.92015682597287</v>
      </c>
      <c r="U67" s="23"/>
      <c r="V67" s="40">
        <v>43040</v>
      </c>
      <c r="W67" s="27">
        <f t="shared" si="0"/>
        <v>2.0458729955629167</v>
      </c>
      <c r="X67" s="27">
        <f t="shared" si="1"/>
        <v>-55.588582172042713</v>
      </c>
      <c r="Y67" s="27">
        <f t="shared" si="2"/>
        <v>4.4820512917920468</v>
      </c>
      <c r="Z67" s="27">
        <f t="shared" si="3"/>
        <v>2.7020354961513817</v>
      </c>
      <c r="AA67" s="27">
        <f t="shared" si="4"/>
        <v>-4.5491109499680675</v>
      </c>
      <c r="AB67" s="27">
        <f t="shared" si="5"/>
        <v>2.6108314180835634</v>
      </c>
      <c r="AC67" s="27">
        <f t="shared" si="6"/>
        <v>-0.70548342314847901</v>
      </c>
      <c r="AD67" s="27">
        <f t="shared" si="7"/>
        <v>3.4777041617881395</v>
      </c>
      <c r="AE67" s="27">
        <f t="shared" si="8"/>
        <v>0.68281995215461677</v>
      </c>
      <c r="AF67" s="27">
        <f t="shared" si="9"/>
        <v>-3.4246121314233591</v>
      </c>
      <c r="AG67" s="27">
        <f t="shared" si="10"/>
        <v>3.6002648155567698</v>
      </c>
      <c r="AH67" s="27">
        <f t="shared" si="11"/>
        <v>2.8634868069574964</v>
      </c>
      <c r="AI67" s="27">
        <f t="shared" si="12"/>
        <v>6.8014865784122236</v>
      </c>
      <c r="AJ67" s="27">
        <f t="shared" si="13"/>
        <v>1.5214143946929966</v>
      </c>
      <c r="AK67" s="27">
        <f t="shared" si="14"/>
        <v>-0.77351562816532748</v>
      </c>
      <c r="AL67" s="27">
        <f t="shared" si="15"/>
        <v>2.658774570104498</v>
      </c>
      <c r="AM67" s="27">
        <f t="shared" si="16"/>
        <v>-1.1953946653316336</v>
      </c>
      <c r="AN67" s="27">
        <f t="shared" si="17"/>
        <v>6.533042882512575</v>
      </c>
      <c r="AO67" s="27">
        <f t="shared" si="18"/>
        <v>1.6715249945927582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" x14ac:dyDescent="0.2">
      <c r="A68" s="41">
        <v>43070</v>
      </c>
      <c r="B68" s="28">
        <v>114.77795861693002</v>
      </c>
      <c r="C68" s="28">
        <v>62.135402425642667</v>
      </c>
      <c r="D68" s="28">
        <v>121.34434982006867</v>
      </c>
      <c r="E68" s="28">
        <v>125.66950482737835</v>
      </c>
      <c r="F68" s="28">
        <v>114.58866105393909</v>
      </c>
      <c r="G68" s="28">
        <v>121.8307246957776</v>
      </c>
      <c r="H68" s="28">
        <v>125.19917975911684</v>
      </c>
      <c r="I68" s="28">
        <v>147.81295569849814</v>
      </c>
      <c r="J68" s="28">
        <v>150.72543522570066</v>
      </c>
      <c r="K68" s="28">
        <v>140.62224450220339</v>
      </c>
      <c r="L68" s="28">
        <v>120.52599281156262</v>
      </c>
      <c r="M68" s="28">
        <v>128.5585735934105</v>
      </c>
      <c r="N68" s="28">
        <v>134.73643981028997</v>
      </c>
      <c r="O68" s="28">
        <v>116.03798746726444</v>
      </c>
      <c r="P68" s="28">
        <v>97.526710447188321</v>
      </c>
      <c r="Q68" s="28">
        <v>138.83523566950609</v>
      </c>
      <c r="R68" s="28">
        <v>108.93076181901323</v>
      </c>
      <c r="S68" s="28">
        <v>129.43801178641931</v>
      </c>
      <c r="T68" s="28">
        <v>122.62572937752272</v>
      </c>
      <c r="U68" s="23"/>
      <c r="V68" s="41">
        <v>43070</v>
      </c>
      <c r="W68" s="28">
        <f t="shared" si="0"/>
        <v>1.6389019795425952</v>
      </c>
      <c r="X68" s="28">
        <f t="shared" si="1"/>
        <v>-60.922339635008271</v>
      </c>
      <c r="Y68" s="28">
        <f t="shared" si="2"/>
        <v>-0.16410498070264623</v>
      </c>
      <c r="Z68" s="28">
        <f t="shared" si="3"/>
        <v>2.7008145200071283</v>
      </c>
      <c r="AA68" s="28">
        <f t="shared" si="4"/>
        <v>-3.510389995302404</v>
      </c>
      <c r="AB68" s="28">
        <f t="shared" si="5"/>
        <v>1.8379291938762492</v>
      </c>
      <c r="AC68" s="28">
        <f t="shared" si="6"/>
        <v>-1.9571084430431966</v>
      </c>
      <c r="AD68" s="28">
        <f t="shared" si="7"/>
        <v>4.9048706139438849</v>
      </c>
      <c r="AE68" s="28">
        <f t="shared" si="8"/>
        <v>9.1597754579075001</v>
      </c>
      <c r="AF68" s="28">
        <f t="shared" si="9"/>
        <v>8.7109587300141698</v>
      </c>
      <c r="AG68" s="28">
        <f t="shared" si="10"/>
        <v>3.3424526947922999</v>
      </c>
      <c r="AH68" s="28">
        <f t="shared" si="11"/>
        <v>0.121332020326264</v>
      </c>
      <c r="AI68" s="28">
        <f t="shared" si="12"/>
        <v>1.419712920111877</v>
      </c>
      <c r="AJ68" s="28">
        <f t="shared" si="13"/>
        <v>2.841356132479774</v>
      </c>
      <c r="AK68" s="28">
        <f t="shared" si="14"/>
        <v>-0.14582302084568255</v>
      </c>
      <c r="AL68" s="28">
        <f t="shared" si="15"/>
        <v>11.888111345791756</v>
      </c>
      <c r="AM68" s="28">
        <f t="shared" si="16"/>
        <v>-0.30725296796177304</v>
      </c>
      <c r="AN68" s="28">
        <f t="shared" si="17"/>
        <v>7.6290608558397395</v>
      </c>
      <c r="AO68" s="28">
        <f t="shared" si="18"/>
        <v>1.643889049593426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" x14ac:dyDescent="0.2">
      <c r="A69" s="42">
        <v>43101</v>
      </c>
      <c r="B69" s="29">
        <v>116.88575030184209</v>
      </c>
      <c r="C69" s="29">
        <v>64.672409702504581</v>
      </c>
      <c r="D69" s="29">
        <v>118.75514906503986</v>
      </c>
      <c r="E69" s="29">
        <v>125.24777279153074</v>
      </c>
      <c r="F69" s="29">
        <v>103.07207593047646</v>
      </c>
      <c r="G69" s="29">
        <v>117.5275336504708</v>
      </c>
      <c r="H69" s="29">
        <v>117.00476560684636</v>
      </c>
      <c r="I69" s="29">
        <v>115.63566883852144</v>
      </c>
      <c r="J69" s="29">
        <v>113.13101329958867</v>
      </c>
      <c r="K69" s="29">
        <v>147.55851628937759</v>
      </c>
      <c r="L69" s="29">
        <v>118.80020615222152</v>
      </c>
      <c r="M69" s="29">
        <v>109.14966387919586</v>
      </c>
      <c r="N69" s="29">
        <v>116.18718281066285</v>
      </c>
      <c r="O69" s="29">
        <v>112.82965717236628</v>
      </c>
      <c r="P69" s="29">
        <v>109.03540851086835</v>
      </c>
      <c r="Q69" s="29">
        <v>128.39678566779565</v>
      </c>
      <c r="R69" s="29">
        <v>117.35901774903614</v>
      </c>
      <c r="S69" s="29">
        <v>127.09500098873525</v>
      </c>
      <c r="T69" s="29">
        <v>117.7261601979414</v>
      </c>
      <c r="U69" s="23"/>
      <c r="V69" s="42">
        <v>43101</v>
      </c>
      <c r="W69" s="29">
        <f t="shared" si="0"/>
        <v>1.4751060050365083</v>
      </c>
      <c r="X69" s="29">
        <f t="shared" si="1"/>
        <v>-57.220541118553001</v>
      </c>
      <c r="Y69" s="29">
        <f t="shared" si="2"/>
        <v>2.5059939317600595</v>
      </c>
      <c r="Z69" s="29">
        <f t="shared" si="3"/>
        <v>7.0682728840266265</v>
      </c>
      <c r="AA69" s="29">
        <f t="shared" si="4"/>
        <v>-3.7929458837790833</v>
      </c>
      <c r="AB69" s="29">
        <f t="shared" si="5"/>
        <v>2.5762350506759617</v>
      </c>
      <c r="AC69" s="29">
        <f t="shared" si="6"/>
        <v>2.2785793075243532E-2</v>
      </c>
      <c r="AD69" s="29">
        <f t="shared" si="7"/>
        <v>2.7899802244970857</v>
      </c>
      <c r="AE69" s="29">
        <f t="shared" si="8"/>
        <v>-0.34393569393100165</v>
      </c>
      <c r="AF69" s="29">
        <f t="shared" si="9"/>
        <v>5.5725737116589329</v>
      </c>
      <c r="AG69" s="29">
        <f t="shared" si="10"/>
        <v>3.6376162128754004</v>
      </c>
      <c r="AH69" s="29">
        <f t="shared" si="11"/>
        <v>1.2281038236549193</v>
      </c>
      <c r="AI69" s="29">
        <f t="shared" si="12"/>
        <v>2.6455211950237896</v>
      </c>
      <c r="AJ69" s="29">
        <f t="shared" si="13"/>
        <v>2.8059125465124595</v>
      </c>
      <c r="AK69" s="29">
        <f t="shared" si="14"/>
        <v>2.8473234276455486</v>
      </c>
      <c r="AL69" s="29">
        <f t="shared" si="15"/>
        <v>6.8265622958443686</v>
      </c>
      <c r="AM69" s="29">
        <f t="shared" si="16"/>
        <v>3.3408728777953201</v>
      </c>
      <c r="AN69" s="29">
        <f t="shared" si="17"/>
        <v>6.4348014572516661</v>
      </c>
      <c r="AO69" s="29">
        <f t="shared" si="18"/>
        <v>2.0085188614177696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" x14ac:dyDescent="0.2">
      <c r="A70" s="43">
        <v>43132</v>
      </c>
      <c r="B70" s="31">
        <v>122.8816539364563</v>
      </c>
      <c r="C70" s="31">
        <v>63.596620368297657</v>
      </c>
      <c r="D70" s="31">
        <v>118.33440025890403</v>
      </c>
      <c r="E70" s="31">
        <v>123.56590438981816</v>
      </c>
      <c r="F70" s="31">
        <v>108.93023509006611</v>
      </c>
      <c r="G70" s="31">
        <v>114.00935240658491</v>
      </c>
      <c r="H70" s="31">
        <v>116.88296033414177</v>
      </c>
      <c r="I70" s="31">
        <v>109.08165138817483</v>
      </c>
      <c r="J70" s="31">
        <v>113.67370491768816</v>
      </c>
      <c r="K70" s="31">
        <v>127.79939395146287</v>
      </c>
      <c r="L70" s="31">
        <v>118.51826753019023</v>
      </c>
      <c r="M70" s="31">
        <v>110.61594827656023</v>
      </c>
      <c r="N70" s="31">
        <v>115.95721729675374</v>
      </c>
      <c r="O70" s="31">
        <v>118.25687199328395</v>
      </c>
      <c r="P70" s="31">
        <v>127.33683275462779</v>
      </c>
      <c r="Q70" s="31">
        <v>127.2004969386052</v>
      </c>
      <c r="R70" s="31">
        <v>114.14666401404722</v>
      </c>
      <c r="S70" s="31">
        <v>122.50156377358685</v>
      </c>
      <c r="T70" s="31">
        <v>117.75604083537328</v>
      </c>
      <c r="U70" s="23"/>
      <c r="V70" s="43">
        <v>43132</v>
      </c>
      <c r="W70" s="31">
        <f t="shared" si="0"/>
        <v>3.0609603561535579</v>
      </c>
      <c r="X70" s="31">
        <f t="shared" si="1"/>
        <v>-52.061436451411097</v>
      </c>
      <c r="Y70" s="31">
        <f t="shared" si="2"/>
        <v>4.6218594496213967</v>
      </c>
      <c r="Z70" s="31">
        <f t="shared" si="3"/>
        <v>12.403553393985931</v>
      </c>
      <c r="AA70" s="31">
        <f t="shared" si="4"/>
        <v>0.45090436204633022</v>
      </c>
      <c r="AB70" s="31">
        <f t="shared" si="5"/>
        <v>2.4724932840797038</v>
      </c>
      <c r="AC70" s="31">
        <f t="shared" si="6"/>
        <v>3.3578190194636619</v>
      </c>
      <c r="AD70" s="31">
        <f t="shared" si="7"/>
        <v>4.0684699550644012</v>
      </c>
      <c r="AE70" s="31">
        <f t="shared" si="8"/>
        <v>3.0940980707228078</v>
      </c>
      <c r="AF70" s="31">
        <f t="shared" si="9"/>
        <v>5.1503083024825713</v>
      </c>
      <c r="AG70" s="31">
        <f t="shared" si="10"/>
        <v>3.842798290175935</v>
      </c>
      <c r="AH70" s="31">
        <f t="shared" si="11"/>
        <v>1.4396535872584337</v>
      </c>
      <c r="AI70" s="31">
        <f t="shared" si="12"/>
        <v>2.0976669709912983</v>
      </c>
      <c r="AJ70" s="31">
        <f t="shared" si="13"/>
        <v>3.5072920602933948</v>
      </c>
      <c r="AK70" s="31">
        <f t="shared" si="14"/>
        <v>2.225838240798609</v>
      </c>
      <c r="AL70" s="31">
        <f t="shared" si="15"/>
        <v>4.3715596706887823</v>
      </c>
      <c r="AM70" s="31">
        <f t="shared" si="16"/>
        <v>2.8266436057353275</v>
      </c>
      <c r="AN70" s="31">
        <f t="shared" si="17"/>
        <v>5.2265938795126488</v>
      </c>
      <c r="AO70" s="31">
        <f t="shared" si="18"/>
        <v>3.0139371346840562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" x14ac:dyDescent="0.2">
      <c r="A71" s="43">
        <v>43160</v>
      </c>
      <c r="B71" s="31">
        <v>129.26300955202018</v>
      </c>
      <c r="C71" s="31">
        <v>64.363205480348029</v>
      </c>
      <c r="D71" s="31">
        <v>125.72918688421331</v>
      </c>
      <c r="E71" s="31">
        <v>125.20119400415479</v>
      </c>
      <c r="F71" s="31">
        <v>105.4150517151774</v>
      </c>
      <c r="G71" s="31">
        <v>115.00659780703344</v>
      </c>
      <c r="H71" s="31">
        <v>120.57583161512112</v>
      </c>
      <c r="I71" s="31">
        <v>131.42633674991833</v>
      </c>
      <c r="J71" s="31">
        <v>121.39520344154053</v>
      </c>
      <c r="K71" s="31">
        <v>129.935823367811</v>
      </c>
      <c r="L71" s="31">
        <v>120.07207800624008</v>
      </c>
      <c r="M71" s="31">
        <v>115.58248137662045</v>
      </c>
      <c r="N71" s="31">
        <v>123.07646651114668</v>
      </c>
      <c r="O71" s="31">
        <v>120.10405836773684</v>
      </c>
      <c r="P71" s="31">
        <v>128.75216311167372</v>
      </c>
      <c r="Q71" s="31">
        <v>134.0910279236563</v>
      </c>
      <c r="R71" s="31">
        <v>120.13399220552162</v>
      </c>
      <c r="S71" s="31">
        <v>123.10899611236474</v>
      </c>
      <c r="T71" s="31">
        <v>121.73743704065586</v>
      </c>
      <c r="U71" s="23"/>
      <c r="V71" s="43">
        <v>43160</v>
      </c>
      <c r="W71" s="31">
        <f t="shared" si="0"/>
        <v>3.1660503459836065</v>
      </c>
      <c r="X71" s="31">
        <f t="shared" si="1"/>
        <v>-55.045339128840141</v>
      </c>
      <c r="Y71" s="31">
        <f t="shared" si="2"/>
        <v>5.0887951628625103</v>
      </c>
      <c r="Z71" s="31">
        <f t="shared" si="3"/>
        <v>8.1067630169975757</v>
      </c>
      <c r="AA71" s="31">
        <f t="shared" si="4"/>
        <v>1.3837803899202612</v>
      </c>
      <c r="AB71" s="31">
        <f t="shared" si="5"/>
        <v>2.0627073988151778</v>
      </c>
      <c r="AC71" s="31">
        <f t="shared" si="6"/>
        <v>3.4412821767949424</v>
      </c>
      <c r="AD71" s="31">
        <f t="shared" si="7"/>
        <v>13.373619116993041</v>
      </c>
      <c r="AE71" s="31">
        <f t="shared" si="8"/>
        <v>3.8479180080014856</v>
      </c>
      <c r="AF71" s="31">
        <f t="shared" si="9"/>
        <v>4.1734352369417991</v>
      </c>
      <c r="AG71" s="31">
        <f t="shared" si="10"/>
        <v>4.0391482481179253</v>
      </c>
      <c r="AH71" s="31">
        <f t="shared" si="11"/>
        <v>0.82820115218467549</v>
      </c>
      <c r="AI71" s="31">
        <f t="shared" si="12"/>
        <v>2.191816911243734</v>
      </c>
      <c r="AJ71" s="31">
        <f t="shared" si="13"/>
        <v>4.7048799318378514</v>
      </c>
      <c r="AK71" s="31">
        <f t="shared" si="14"/>
        <v>2.4949852184184493</v>
      </c>
      <c r="AL71" s="31">
        <f t="shared" si="15"/>
        <v>5.8527923336479262</v>
      </c>
      <c r="AM71" s="31">
        <f t="shared" si="16"/>
        <v>-0.84360794642429937</v>
      </c>
      <c r="AN71" s="31">
        <f t="shared" si="17"/>
        <v>4.4621488741991726</v>
      </c>
      <c r="AO71" s="31">
        <f t="shared" si="18"/>
        <v>3.0982621997700761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" x14ac:dyDescent="0.2">
      <c r="A72" s="43">
        <v>43191</v>
      </c>
      <c r="B72" s="31">
        <v>116.65010293852895</v>
      </c>
      <c r="C72" s="31">
        <v>69.048485804743976</v>
      </c>
      <c r="D72" s="31">
        <v>121.09710743188141</v>
      </c>
      <c r="E72" s="31">
        <v>116.91947727434557</v>
      </c>
      <c r="F72" s="31">
        <v>110.21438889348885</v>
      </c>
      <c r="G72" s="31">
        <v>116.6179101802952</v>
      </c>
      <c r="H72" s="31">
        <v>120.64181337200169</v>
      </c>
      <c r="I72" s="31">
        <v>119.46681383090912</v>
      </c>
      <c r="J72" s="31">
        <v>127.20570009212913</v>
      </c>
      <c r="K72" s="31">
        <v>131.6288410045583</v>
      </c>
      <c r="L72" s="31">
        <v>120.68936228381921</v>
      </c>
      <c r="M72" s="31">
        <v>119.46982001754505</v>
      </c>
      <c r="N72" s="31">
        <v>121.8025986931366</v>
      </c>
      <c r="O72" s="31">
        <v>119.6793229911452</v>
      </c>
      <c r="P72" s="31">
        <v>112.35377885478911</v>
      </c>
      <c r="Q72" s="31">
        <v>134.05575907908894</v>
      </c>
      <c r="R72" s="31">
        <v>120.83555501928002</v>
      </c>
      <c r="S72" s="31">
        <v>124.54627790232398</v>
      </c>
      <c r="T72" s="31">
        <v>119.49951365887554</v>
      </c>
      <c r="U72" s="23"/>
      <c r="V72" s="43">
        <v>43191</v>
      </c>
      <c r="W72" s="31">
        <f t="shared" si="0"/>
        <v>3.6604189685102426</v>
      </c>
      <c r="X72" s="31">
        <f t="shared" si="1"/>
        <v>-40.757434144631546</v>
      </c>
      <c r="Y72" s="31">
        <f t="shared" si="2"/>
        <v>5.6894684915051954</v>
      </c>
      <c r="Z72" s="31">
        <f t="shared" si="3"/>
        <v>6.2470841830258621</v>
      </c>
      <c r="AA72" s="31">
        <f t="shared" si="4"/>
        <v>3.6779464984629584</v>
      </c>
      <c r="AB72" s="31">
        <f t="shared" si="5"/>
        <v>3.5175101877829036</v>
      </c>
      <c r="AC72" s="31">
        <f t="shared" si="6"/>
        <v>3.4643923826975822</v>
      </c>
      <c r="AD72" s="31">
        <f t="shared" si="7"/>
        <v>-4.443109023334415</v>
      </c>
      <c r="AE72" s="31">
        <f t="shared" si="8"/>
        <v>14.467637631926038</v>
      </c>
      <c r="AF72" s="31">
        <f t="shared" si="9"/>
        <v>4.2903337879484553</v>
      </c>
      <c r="AG72" s="31">
        <f t="shared" si="10"/>
        <v>4.2494749003958674</v>
      </c>
      <c r="AH72" s="31">
        <f t="shared" si="11"/>
        <v>2.0502703134762044</v>
      </c>
      <c r="AI72" s="31">
        <f t="shared" si="12"/>
        <v>5.7558528936399824</v>
      </c>
      <c r="AJ72" s="31">
        <f t="shared" si="13"/>
        <v>5.3161459887742382</v>
      </c>
      <c r="AK72" s="31">
        <f t="shared" si="14"/>
        <v>2.1379520862301291</v>
      </c>
      <c r="AL72" s="31">
        <f t="shared" si="15"/>
        <v>11.38138355821448</v>
      </c>
      <c r="AM72" s="31">
        <f t="shared" si="16"/>
        <v>4.1146805082617135</v>
      </c>
      <c r="AN72" s="31">
        <f t="shared" si="17"/>
        <v>5.4430532322556218</v>
      </c>
      <c r="AO72" s="31">
        <f t="shared" si="18"/>
        <v>4.1977446298459284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" x14ac:dyDescent="0.2">
      <c r="A73" s="43">
        <v>43221</v>
      </c>
      <c r="B73" s="31">
        <v>112.31223654298473</v>
      </c>
      <c r="C73" s="31">
        <v>72.395517913996613</v>
      </c>
      <c r="D73" s="31">
        <v>117.4097545700195</v>
      </c>
      <c r="E73" s="31">
        <v>112.75490335350869</v>
      </c>
      <c r="F73" s="31">
        <v>120.2548766491886</v>
      </c>
      <c r="G73" s="31">
        <v>115.9967379800661</v>
      </c>
      <c r="H73" s="31">
        <v>119.4745275510261</v>
      </c>
      <c r="I73" s="31">
        <v>123.87198410328277</v>
      </c>
      <c r="J73" s="31">
        <v>134.90933246956732</v>
      </c>
      <c r="K73" s="31">
        <v>134.98130523227533</v>
      </c>
      <c r="L73" s="31">
        <v>121.1215918040273</v>
      </c>
      <c r="M73" s="31">
        <v>115.8618860217249</v>
      </c>
      <c r="N73" s="31">
        <v>119.02891019441984</v>
      </c>
      <c r="O73" s="31">
        <v>119.03625478144365</v>
      </c>
      <c r="P73" s="31">
        <v>104.63318362643072</v>
      </c>
      <c r="Q73" s="31">
        <v>133.48164177178643</v>
      </c>
      <c r="R73" s="31">
        <v>118.84147890752755</v>
      </c>
      <c r="S73" s="31">
        <v>124.18025923536497</v>
      </c>
      <c r="T73" s="31">
        <v>118.6669357868865</v>
      </c>
      <c r="U73" s="23"/>
      <c r="V73" s="43">
        <v>43221</v>
      </c>
      <c r="W73" s="31">
        <f t="shared" si="0"/>
        <v>4.5140480262387399</v>
      </c>
      <c r="X73" s="31">
        <f t="shared" si="1"/>
        <v>-59.396809879058658</v>
      </c>
      <c r="Y73" s="31">
        <f t="shared" si="2"/>
        <v>4.1007002596163744</v>
      </c>
      <c r="Z73" s="31">
        <f t="shared" si="3"/>
        <v>4.7053142476708274</v>
      </c>
      <c r="AA73" s="31">
        <f t="shared" si="4"/>
        <v>7.8336540711300984</v>
      </c>
      <c r="AB73" s="31">
        <f t="shared" si="5"/>
        <v>4.7904492200543416</v>
      </c>
      <c r="AC73" s="31">
        <f t="shared" si="6"/>
        <v>4.395877044332309</v>
      </c>
      <c r="AD73" s="31">
        <f t="shared" si="7"/>
        <v>3.9581454953750352</v>
      </c>
      <c r="AE73" s="31">
        <f t="shared" si="8"/>
        <v>17.773472725932947</v>
      </c>
      <c r="AF73" s="31">
        <f t="shared" si="9"/>
        <v>9.0113539960045159</v>
      </c>
      <c r="AG73" s="31">
        <f t="shared" si="10"/>
        <v>4.5077995737085246</v>
      </c>
      <c r="AH73" s="31">
        <f t="shared" si="11"/>
        <v>4.5838953672670897</v>
      </c>
      <c r="AI73" s="31">
        <f t="shared" si="12"/>
        <v>6.0759415777317258</v>
      </c>
      <c r="AJ73" s="31">
        <f t="shared" si="13"/>
        <v>5.3061331050557499</v>
      </c>
      <c r="AK73" s="31">
        <f t="shared" si="14"/>
        <v>1.8017145156476602</v>
      </c>
      <c r="AL73" s="31">
        <f t="shared" si="15"/>
        <v>0.68459642873726523</v>
      </c>
      <c r="AM73" s="31">
        <f t="shared" si="16"/>
        <v>0.57634829430037371</v>
      </c>
      <c r="AN73" s="31">
        <f t="shared" si="17"/>
        <v>6.8146546748942995</v>
      </c>
      <c r="AO73" s="31">
        <f t="shared" si="18"/>
        <v>4.3509537887533156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" x14ac:dyDescent="0.2">
      <c r="A74" s="43">
        <v>43252</v>
      </c>
      <c r="B74" s="31">
        <v>106.94170659274614</v>
      </c>
      <c r="C74" s="31">
        <v>67.454116002333606</v>
      </c>
      <c r="D74" s="31">
        <v>113.87894669330419</v>
      </c>
      <c r="E74" s="31">
        <v>121.50947665723353</v>
      </c>
      <c r="F74" s="31">
        <v>119.61708387492938</v>
      </c>
      <c r="G74" s="31">
        <v>114.95587757970668</v>
      </c>
      <c r="H74" s="31">
        <v>115.89728872515172</v>
      </c>
      <c r="I74" s="31">
        <v>122.29131508300776</v>
      </c>
      <c r="J74" s="31">
        <v>117.48554004763639</v>
      </c>
      <c r="K74" s="31">
        <v>130.85985985246177</v>
      </c>
      <c r="L74" s="31">
        <v>121.08066152157821</v>
      </c>
      <c r="M74" s="31">
        <v>113.16031465242828</v>
      </c>
      <c r="N74" s="31">
        <v>115.438266383205</v>
      </c>
      <c r="O74" s="31">
        <v>118.85088028008899</v>
      </c>
      <c r="P74" s="31">
        <v>104.48854196956393</v>
      </c>
      <c r="Q74" s="31">
        <v>141.57333944298134</v>
      </c>
      <c r="R74" s="31">
        <v>116.00667876177872</v>
      </c>
      <c r="S74" s="31">
        <v>123.56489384187262</v>
      </c>
      <c r="T74" s="31">
        <v>116.38617677438175</v>
      </c>
      <c r="U74" s="23"/>
      <c r="V74" s="43">
        <v>43252</v>
      </c>
      <c r="W74" s="31">
        <f t="shared" si="0"/>
        <v>3.3891931960269943</v>
      </c>
      <c r="X74" s="31">
        <f t="shared" si="1"/>
        <v>-18.785005028844424</v>
      </c>
      <c r="Y74" s="31">
        <f t="shared" si="2"/>
        <v>3.0520626770179575</v>
      </c>
      <c r="Z74" s="31">
        <f t="shared" si="3"/>
        <v>3.8458797435647369</v>
      </c>
      <c r="AA74" s="31">
        <f t="shared" si="4"/>
        <v>10.898721057192347</v>
      </c>
      <c r="AB74" s="31">
        <f t="shared" si="5"/>
        <v>4.6555696530014217</v>
      </c>
      <c r="AC74" s="31">
        <f t="shared" si="6"/>
        <v>3.3703399243506738</v>
      </c>
      <c r="AD74" s="31">
        <f t="shared" si="7"/>
        <v>1.5809661892991471</v>
      </c>
      <c r="AE74" s="31">
        <f t="shared" si="8"/>
        <v>2.1038329093773172</v>
      </c>
      <c r="AF74" s="31">
        <f t="shared" si="9"/>
        <v>5.7166700333307432</v>
      </c>
      <c r="AG74" s="31">
        <f t="shared" si="10"/>
        <v>4.3376281944598816</v>
      </c>
      <c r="AH74" s="31">
        <f t="shared" si="11"/>
        <v>6.594445264248904</v>
      </c>
      <c r="AI74" s="31">
        <f t="shared" si="12"/>
        <v>6.2372953856060747</v>
      </c>
      <c r="AJ74" s="31">
        <f t="shared" si="13"/>
        <v>4.8930472652548787</v>
      </c>
      <c r="AK74" s="31">
        <f t="shared" si="14"/>
        <v>1.6128850430375223</v>
      </c>
      <c r="AL74" s="31">
        <f t="shared" si="15"/>
        <v>12.28554103987851</v>
      </c>
      <c r="AM74" s="31">
        <f t="shared" si="16"/>
        <v>-0.29304923082790424</v>
      </c>
      <c r="AN74" s="31">
        <f t="shared" si="17"/>
        <v>6.3582356592031317</v>
      </c>
      <c r="AO74" s="31">
        <f t="shared" si="18"/>
        <v>4.2485411277554306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" x14ac:dyDescent="0.2">
      <c r="A75" s="43">
        <v>43282</v>
      </c>
      <c r="B75" s="31">
        <v>105.88868337433465</v>
      </c>
      <c r="C75" s="31">
        <v>71.162534572060181</v>
      </c>
      <c r="D75" s="31">
        <v>116.21027441441365</v>
      </c>
      <c r="E75" s="31">
        <v>117.88869784324257</v>
      </c>
      <c r="F75" s="31">
        <v>123.1774300877685</v>
      </c>
      <c r="G75" s="31">
        <v>115.62277080570858</v>
      </c>
      <c r="H75" s="31">
        <v>116.36295088172727</v>
      </c>
      <c r="I75" s="31">
        <v>132.10440868541664</v>
      </c>
      <c r="J75" s="31">
        <v>122.18307302158622</v>
      </c>
      <c r="K75" s="31">
        <v>135.2728651692054</v>
      </c>
      <c r="L75" s="31">
        <v>121.70908152156061</v>
      </c>
      <c r="M75" s="31">
        <v>119.71195350656529</v>
      </c>
      <c r="N75" s="31">
        <v>113.82779796619347</v>
      </c>
      <c r="O75" s="31">
        <v>119.04679879372594</v>
      </c>
      <c r="P75" s="31">
        <v>113.46438642971655</v>
      </c>
      <c r="Q75" s="31">
        <v>137.89341460769501</v>
      </c>
      <c r="R75" s="31">
        <v>119.89637842612723</v>
      </c>
      <c r="S75" s="31">
        <v>124.00414110351437</v>
      </c>
      <c r="T75" s="31">
        <v>118.22319402361316</v>
      </c>
      <c r="U75" s="23"/>
      <c r="V75" s="43">
        <v>43282</v>
      </c>
      <c r="W75" s="31">
        <f t="shared" si="0"/>
        <v>2.3130524230917189</v>
      </c>
      <c r="X75" s="31">
        <f t="shared" si="1"/>
        <v>17.083604819110192</v>
      </c>
      <c r="Y75" s="31">
        <f t="shared" si="2"/>
        <v>2.3962352106887437</v>
      </c>
      <c r="Z75" s="31">
        <f t="shared" si="3"/>
        <v>-0.37964029447286407</v>
      </c>
      <c r="AA75" s="31">
        <f t="shared" si="4"/>
        <v>6.3510098754316431</v>
      </c>
      <c r="AB75" s="31">
        <f t="shared" si="5"/>
        <v>3.6170601771721778</v>
      </c>
      <c r="AC75" s="31">
        <f t="shared" si="6"/>
        <v>4.4083320653217868</v>
      </c>
      <c r="AD75" s="31">
        <f t="shared" si="7"/>
        <v>0.52247913767493515</v>
      </c>
      <c r="AE75" s="31">
        <f t="shared" si="8"/>
        <v>4.1389792467103774</v>
      </c>
      <c r="AF75" s="31">
        <f t="shared" si="9"/>
        <v>7.5014854360726559</v>
      </c>
      <c r="AG75" s="31">
        <f t="shared" si="10"/>
        <v>4.2092836406052925</v>
      </c>
      <c r="AH75" s="31">
        <f t="shared" si="11"/>
        <v>8.4125441323151762</v>
      </c>
      <c r="AI75" s="31">
        <f t="shared" si="12"/>
        <v>5.8048025421749685</v>
      </c>
      <c r="AJ75" s="31">
        <f t="shared" si="13"/>
        <v>4.4837012425963394</v>
      </c>
      <c r="AK75" s="31">
        <f t="shared" si="14"/>
        <v>1.3819451222760932</v>
      </c>
      <c r="AL75" s="31">
        <f t="shared" si="15"/>
        <v>7.1037075081548977</v>
      </c>
      <c r="AM75" s="31">
        <f t="shared" si="16"/>
        <v>3.3702840905775986</v>
      </c>
      <c r="AN75" s="31">
        <f t="shared" si="17"/>
        <v>5.6525315599770494</v>
      </c>
      <c r="AO75" s="31">
        <f t="shared" si="18"/>
        <v>3.8537963965791704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" x14ac:dyDescent="0.2">
      <c r="A76" s="43">
        <v>43313</v>
      </c>
      <c r="B76" s="31">
        <v>110.68711508636197</v>
      </c>
      <c r="C76" s="31">
        <v>69.405476482065509</v>
      </c>
      <c r="D76" s="31">
        <v>114.13412280554385</v>
      </c>
      <c r="E76" s="31">
        <v>116.70695184161093</v>
      </c>
      <c r="F76" s="31">
        <v>127.47015692780566</v>
      </c>
      <c r="G76" s="31">
        <v>116.63978505362695</v>
      </c>
      <c r="H76" s="31">
        <v>116.79037399785661</v>
      </c>
      <c r="I76" s="31">
        <v>124.03353028560677</v>
      </c>
      <c r="J76" s="31">
        <v>117.3048772717447</v>
      </c>
      <c r="K76" s="31">
        <v>129.31402655064241</v>
      </c>
      <c r="L76" s="31">
        <v>121.9236027173712</v>
      </c>
      <c r="M76" s="31">
        <v>118.20972535206114</v>
      </c>
      <c r="N76" s="31">
        <v>110.39675398597981</v>
      </c>
      <c r="O76" s="31">
        <v>118.87313590139286</v>
      </c>
      <c r="P76" s="31">
        <v>113.92114765749085</v>
      </c>
      <c r="Q76" s="31">
        <v>135.89473826479696</v>
      </c>
      <c r="R76" s="31">
        <v>120.44272604655123</v>
      </c>
      <c r="S76" s="31">
        <v>123.70397575215188</v>
      </c>
      <c r="T76" s="31">
        <v>118.0108372001294</v>
      </c>
      <c r="U76" s="23"/>
      <c r="V76" s="43">
        <v>43313</v>
      </c>
      <c r="W76" s="31">
        <f t="shared" si="0"/>
        <v>3.6679188846312911</v>
      </c>
      <c r="X76" s="31">
        <f t="shared" si="1"/>
        <v>6.5293130486852959</v>
      </c>
      <c r="Y76" s="31">
        <f t="shared" si="2"/>
        <v>4.4822584529459419</v>
      </c>
      <c r="Z76" s="31">
        <f t="shared" si="3"/>
        <v>-1.8278810054812737</v>
      </c>
      <c r="AA76" s="31">
        <f t="shared" si="4"/>
        <v>4.6667558010817061</v>
      </c>
      <c r="AB76" s="31">
        <f t="shared" si="5"/>
        <v>2.3680388299217867</v>
      </c>
      <c r="AC76" s="31">
        <f t="shared" si="6"/>
        <v>3.1420002929771158</v>
      </c>
      <c r="AD76" s="31">
        <f t="shared" si="7"/>
        <v>3.3558323593090478</v>
      </c>
      <c r="AE76" s="31">
        <f t="shared" si="8"/>
        <v>1.5684793509742434</v>
      </c>
      <c r="AF76" s="31">
        <f t="shared" si="9"/>
        <v>5.5537997841469888</v>
      </c>
      <c r="AG76" s="31">
        <f t="shared" si="10"/>
        <v>4.0407722427241595</v>
      </c>
      <c r="AH76" s="31">
        <f t="shared" si="11"/>
        <v>9.242963146046776</v>
      </c>
      <c r="AI76" s="31">
        <f t="shared" si="12"/>
        <v>3.6789658513357182</v>
      </c>
      <c r="AJ76" s="31">
        <f t="shared" si="13"/>
        <v>4.2517309611568095</v>
      </c>
      <c r="AK76" s="31">
        <f t="shared" si="14"/>
        <v>1.2189232239781234</v>
      </c>
      <c r="AL76" s="31">
        <f t="shared" si="15"/>
        <v>4.0165363208086262</v>
      </c>
      <c r="AM76" s="31">
        <f t="shared" si="16"/>
        <v>4.0474210218643094</v>
      </c>
      <c r="AN76" s="31">
        <f t="shared" si="17"/>
        <v>5.5561271341066458</v>
      </c>
      <c r="AO76" s="31">
        <f t="shared" si="18"/>
        <v>3.6116275813901808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" x14ac:dyDescent="0.2">
      <c r="A77" s="43">
        <v>43344</v>
      </c>
      <c r="B77" s="31">
        <v>105.77314919268687</v>
      </c>
      <c r="C77" s="31">
        <v>68.816693665178619</v>
      </c>
      <c r="D77" s="31">
        <v>107.87487369146316</v>
      </c>
      <c r="E77" s="31">
        <v>116.33869986478039</v>
      </c>
      <c r="F77" s="31">
        <v>118.45464755435673</v>
      </c>
      <c r="G77" s="31">
        <v>117.18474859458935</v>
      </c>
      <c r="H77" s="31">
        <v>118.01744508548049</v>
      </c>
      <c r="I77" s="31">
        <v>124.43589221217977</v>
      </c>
      <c r="J77" s="31">
        <v>114.26755753318803</v>
      </c>
      <c r="K77" s="31">
        <v>133.37352699832391</v>
      </c>
      <c r="L77" s="31">
        <v>122.11182537545739</v>
      </c>
      <c r="M77" s="31">
        <v>114.05861136763571</v>
      </c>
      <c r="N77" s="31">
        <v>112.41940736767194</v>
      </c>
      <c r="O77" s="31">
        <v>119.14665333381109</v>
      </c>
      <c r="P77" s="31">
        <v>105.93990430314994</v>
      </c>
      <c r="Q77" s="31">
        <v>128.66344791785087</v>
      </c>
      <c r="R77" s="31">
        <v>113.44824990400313</v>
      </c>
      <c r="S77" s="31">
        <v>123.27598257661037</v>
      </c>
      <c r="T77" s="31">
        <v>115.44529485929583</v>
      </c>
      <c r="U77" s="23"/>
      <c r="V77" s="43">
        <v>43344</v>
      </c>
      <c r="W77" s="31">
        <f t="shared" si="0"/>
        <v>1.7960538548029916</v>
      </c>
      <c r="X77" s="31">
        <f t="shared" si="1"/>
        <v>8.2513993995827519</v>
      </c>
      <c r="Y77" s="31">
        <f t="shared" si="2"/>
        <v>1.294995039106837</v>
      </c>
      <c r="Z77" s="31">
        <f t="shared" si="3"/>
        <v>-0.6880615721726997</v>
      </c>
      <c r="AA77" s="31">
        <f t="shared" si="4"/>
        <v>3.1183496959407364</v>
      </c>
      <c r="AB77" s="31">
        <f t="shared" si="5"/>
        <v>2.0214792149317447</v>
      </c>
      <c r="AC77" s="31">
        <f t="shared" si="6"/>
        <v>5.1660704026568141</v>
      </c>
      <c r="AD77" s="31">
        <f t="shared" si="7"/>
        <v>7.8637741840151563</v>
      </c>
      <c r="AE77" s="31">
        <f t="shared" si="8"/>
        <v>2.2621382522796836</v>
      </c>
      <c r="AF77" s="31">
        <f t="shared" si="9"/>
        <v>5.4887187809655131</v>
      </c>
      <c r="AG77" s="31">
        <f t="shared" si="10"/>
        <v>4.1616528873223047</v>
      </c>
      <c r="AH77" s="31">
        <f t="shared" si="11"/>
        <v>10.067009129313391</v>
      </c>
      <c r="AI77" s="31">
        <f t="shared" si="12"/>
        <v>2.8343184593501434</v>
      </c>
      <c r="AJ77" s="31">
        <f t="shared" si="13"/>
        <v>4.9301328767342767</v>
      </c>
      <c r="AK77" s="31">
        <f t="shared" si="14"/>
        <v>1.1842082507841525</v>
      </c>
      <c r="AL77" s="31">
        <f t="shared" si="15"/>
        <v>2.2899163848214386</v>
      </c>
      <c r="AM77" s="31">
        <f t="shared" si="16"/>
        <v>1.7033844374031872</v>
      </c>
      <c r="AN77" s="31">
        <f t="shared" si="17"/>
        <v>5.629235568615897</v>
      </c>
      <c r="AO77" s="31">
        <f t="shared" si="18"/>
        <v>3.0143176805890874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" x14ac:dyDescent="0.2">
      <c r="A78" s="43">
        <v>43374</v>
      </c>
      <c r="B78" s="31">
        <v>103.96627360230435</v>
      </c>
      <c r="C78" s="31">
        <v>65.183983216757412</v>
      </c>
      <c r="D78" s="31">
        <v>113.47135959736157</v>
      </c>
      <c r="E78" s="31">
        <v>122.59059634229544</v>
      </c>
      <c r="F78" s="31">
        <v>127.02239731216332</v>
      </c>
      <c r="G78" s="31">
        <v>119.80680790422461</v>
      </c>
      <c r="H78" s="31">
        <v>121.11524222069204</v>
      </c>
      <c r="I78" s="31">
        <v>133.04716537903775</v>
      </c>
      <c r="J78" s="31">
        <v>120.21923787335766</v>
      </c>
      <c r="K78" s="31">
        <v>132.67586483185832</v>
      </c>
      <c r="L78" s="31">
        <v>123.84687837857219</v>
      </c>
      <c r="M78" s="31">
        <v>126.49115742429375</v>
      </c>
      <c r="N78" s="31">
        <v>116.95629039273693</v>
      </c>
      <c r="O78" s="31">
        <v>118.26190157086317</v>
      </c>
      <c r="P78" s="31">
        <v>90.834547088276224</v>
      </c>
      <c r="Q78" s="31">
        <v>137.14447588498103</v>
      </c>
      <c r="R78" s="31">
        <v>118.1736122931476</v>
      </c>
      <c r="S78" s="31">
        <v>126.94953597912226</v>
      </c>
      <c r="T78" s="31">
        <v>118.04841666150988</v>
      </c>
      <c r="U78" s="23"/>
      <c r="V78" s="43">
        <v>43374</v>
      </c>
      <c r="W78" s="31">
        <f t="shared" si="0"/>
        <v>2.174404164347294</v>
      </c>
      <c r="X78" s="31">
        <f t="shared" si="1"/>
        <v>4.0446939936271491</v>
      </c>
      <c r="Y78" s="31">
        <f t="shared" si="2"/>
        <v>4.2782634302715081</v>
      </c>
      <c r="Z78" s="31">
        <f t="shared" si="3"/>
        <v>-1.1327655489086652</v>
      </c>
      <c r="AA78" s="31">
        <f t="shared" si="4"/>
        <v>10.813574818490764</v>
      </c>
      <c r="AB78" s="31">
        <f t="shared" si="5"/>
        <v>2.4139344479354037</v>
      </c>
      <c r="AC78" s="31">
        <f t="shared" si="6"/>
        <v>4.7462845670768132</v>
      </c>
      <c r="AD78" s="31">
        <f t="shared" si="7"/>
        <v>6.4081656000452512</v>
      </c>
      <c r="AE78" s="31">
        <f t="shared" si="8"/>
        <v>0.15031780150589213</v>
      </c>
      <c r="AF78" s="31">
        <f t="shared" si="9"/>
        <v>5.5415479803332346</v>
      </c>
      <c r="AG78" s="31">
        <f t="shared" si="10"/>
        <v>4.4456345864687989</v>
      </c>
      <c r="AH78" s="31">
        <f t="shared" si="11"/>
        <v>11.047098030735313</v>
      </c>
      <c r="AI78" s="31">
        <f t="shared" si="12"/>
        <v>1.5178491833008394</v>
      </c>
      <c r="AJ78" s="31">
        <f t="shared" si="13"/>
        <v>4.5934119525706194</v>
      </c>
      <c r="AK78" s="31">
        <f t="shared" si="14"/>
        <v>1.2568332565266189</v>
      </c>
      <c r="AL78" s="31">
        <f t="shared" si="15"/>
        <v>6.6113657952066518</v>
      </c>
      <c r="AM78" s="31">
        <f t="shared" si="16"/>
        <v>2.2274781144443239</v>
      </c>
      <c r="AN78" s="31">
        <f t="shared" si="17"/>
        <v>6.6634762540807486</v>
      </c>
      <c r="AO78" s="31">
        <f t="shared" si="18"/>
        <v>3.9018445147118541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" x14ac:dyDescent="0.2">
      <c r="A79" s="43">
        <v>43405</v>
      </c>
      <c r="B79" s="31">
        <v>109.87667071942118</v>
      </c>
      <c r="C79" s="31">
        <v>71.145021518545093</v>
      </c>
      <c r="D79" s="31">
        <v>118.24651698806238</v>
      </c>
      <c r="E79" s="31">
        <v>123.48065347601991</v>
      </c>
      <c r="F79" s="31">
        <v>129.13067106180145</v>
      </c>
      <c r="G79" s="31">
        <v>122.45593005875129</v>
      </c>
      <c r="H79" s="31">
        <v>125.26814816955365</v>
      </c>
      <c r="I79" s="31">
        <v>132.14535829840074</v>
      </c>
      <c r="J79" s="31">
        <v>128.72052605663384</v>
      </c>
      <c r="K79" s="31">
        <v>141.91708205500282</v>
      </c>
      <c r="L79" s="31">
        <v>124.54820941611915</v>
      </c>
      <c r="M79" s="31">
        <v>129.40092726128825</v>
      </c>
      <c r="N79" s="31">
        <v>124.85893001384419</v>
      </c>
      <c r="O79" s="31">
        <v>119.1608920221861</v>
      </c>
      <c r="P79" s="31">
        <v>88.416783356615809</v>
      </c>
      <c r="Q79" s="31">
        <v>133.53478689591785</v>
      </c>
      <c r="R79" s="31">
        <v>115.43237119029772</v>
      </c>
      <c r="S79" s="31">
        <v>132.11941878477717</v>
      </c>
      <c r="T79" s="31">
        <v>121.15994033264813</v>
      </c>
      <c r="U79" s="23"/>
      <c r="V79" s="43">
        <v>43405</v>
      </c>
      <c r="W79" s="31">
        <f t="shared" si="0"/>
        <v>0.16585398136253104</v>
      </c>
      <c r="X79" s="31">
        <f t="shared" si="1"/>
        <v>19.014557280750594</v>
      </c>
      <c r="Y79" s="31">
        <f t="shared" si="2"/>
        <v>-0.26452673464945065</v>
      </c>
      <c r="Z79" s="31">
        <f t="shared" si="3"/>
        <v>-1.6427980375358402</v>
      </c>
      <c r="AA79" s="31">
        <f t="shared" si="4"/>
        <v>8.8264916068697943</v>
      </c>
      <c r="AB79" s="31">
        <f t="shared" si="5"/>
        <v>1.5319068451406821</v>
      </c>
      <c r="AC79" s="31">
        <f t="shared" si="6"/>
        <v>5.6718336242350063</v>
      </c>
      <c r="AD79" s="31">
        <f t="shared" si="7"/>
        <v>8.0368579865681085</v>
      </c>
      <c r="AE79" s="31">
        <f t="shared" si="8"/>
        <v>11.562743837879964</v>
      </c>
      <c r="AF79" s="31">
        <f t="shared" si="9"/>
        <v>11.225237861765436</v>
      </c>
      <c r="AG79" s="31">
        <f t="shared" si="10"/>
        <v>4.5364562730067632</v>
      </c>
      <c r="AH79" s="31">
        <f t="shared" si="11"/>
        <v>10.4011692330551</v>
      </c>
      <c r="AI79" s="31">
        <f t="shared" si="12"/>
        <v>1.1842454925893691</v>
      </c>
      <c r="AJ79" s="31">
        <f t="shared" si="13"/>
        <v>5.0505182247476483</v>
      </c>
      <c r="AK79" s="31">
        <f t="shared" si="14"/>
        <v>1.6393308357429248</v>
      </c>
      <c r="AL79" s="31">
        <f t="shared" si="15"/>
        <v>6.8239340477992414</v>
      </c>
      <c r="AM79" s="31">
        <f t="shared" si="16"/>
        <v>4.1028902784721311</v>
      </c>
      <c r="AN79" s="31">
        <f t="shared" si="17"/>
        <v>6.2797660834402365</v>
      </c>
      <c r="AO79" s="31">
        <f t="shared" si="18"/>
        <v>3.6262211938236248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" x14ac:dyDescent="0.2">
      <c r="A80" s="44">
        <v>43435</v>
      </c>
      <c r="B80" s="33">
        <v>115.61782297574945</v>
      </c>
      <c r="C80" s="33">
        <v>64.805097986668571</v>
      </c>
      <c r="D80" s="33">
        <v>124.09173764928588</v>
      </c>
      <c r="E80" s="33">
        <v>128.62748085978512</v>
      </c>
      <c r="F80" s="33">
        <v>123.49298190268844</v>
      </c>
      <c r="G80" s="33">
        <v>122.4590609959394</v>
      </c>
      <c r="H80" s="33">
        <v>128.33546787028266</v>
      </c>
      <c r="I80" s="33">
        <v>158.74129239537501</v>
      </c>
      <c r="J80" s="33">
        <v>141.84041123269583</v>
      </c>
      <c r="K80" s="33">
        <v>144.52287518210969</v>
      </c>
      <c r="L80" s="33">
        <v>125.45964779959004</v>
      </c>
      <c r="M80" s="33">
        <v>136.98090924713608</v>
      </c>
      <c r="N80" s="33">
        <v>137.74894844820511</v>
      </c>
      <c r="O80" s="33">
        <v>119.85818598367904</v>
      </c>
      <c r="P80" s="33">
        <v>99.70112389352893</v>
      </c>
      <c r="Q80" s="33">
        <v>133.99061359409424</v>
      </c>
      <c r="R80" s="33">
        <v>113.69836562977693</v>
      </c>
      <c r="S80" s="33">
        <v>134.19967090413454</v>
      </c>
      <c r="T80" s="33">
        <v>125.18967915677959</v>
      </c>
      <c r="U80" s="23"/>
      <c r="V80" s="44">
        <v>43435</v>
      </c>
      <c r="W80" s="33">
        <f t="shared" si="0"/>
        <v>0.7317296534454556</v>
      </c>
      <c r="X80" s="33">
        <f t="shared" si="1"/>
        <v>4.2965772439000887</v>
      </c>
      <c r="Y80" s="33">
        <f t="shared" si="2"/>
        <v>2.2641250567423015</v>
      </c>
      <c r="Z80" s="33">
        <f t="shared" si="3"/>
        <v>2.3537739218992613</v>
      </c>
      <c r="AA80" s="33">
        <f t="shared" si="4"/>
        <v>7.770682340513531</v>
      </c>
      <c r="AB80" s="33">
        <f t="shared" si="5"/>
        <v>0.51574535219323536</v>
      </c>
      <c r="AC80" s="33">
        <f t="shared" si="6"/>
        <v>2.5050388646315582</v>
      </c>
      <c r="AD80" s="33">
        <f t="shared" si="7"/>
        <v>7.3933550988371906</v>
      </c>
      <c r="AE80" s="33">
        <f t="shared" si="8"/>
        <v>-5.8948404957001088</v>
      </c>
      <c r="AF80" s="33">
        <f t="shared" si="9"/>
        <v>2.7738361691739328</v>
      </c>
      <c r="AG80" s="33">
        <f t="shared" si="10"/>
        <v>4.093436505220069</v>
      </c>
      <c r="AH80" s="33">
        <f t="shared" si="11"/>
        <v>6.5513605341972294</v>
      </c>
      <c r="AI80" s="33">
        <f t="shared" si="12"/>
        <v>2.2358529304743229</v>
      </c>
      <c r="AJ80" s="33">
        <f t="shared" si="13"/>
        <v>3.2921964606567542</v>
      </c>
      <c r="AK80" s="33">
        <f t="shared" si="14"/>
        <v>2.2295568428077672</v>
      </c>
      <c r="AL80" s="33">
        <f t="shared" si="15"/>
        <v>-3.4894758899277889</v>
      </c>
      <c r="AM80" s="33">
        <f t="shared" si="16"/>
        <v>4.3767286037024178</v>
      </c>
      <c r="AN80" s="33">
        <f t="shared" si="17"/>
        <v>3.6787177522258787</v>
      </c>
      <c r="AO80" s="33">
        <f t="shared" si="18"/>
        <v>2.0908742335495845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" x14ac:dyDescent="0.2">
      <c r="A81" s="45">
        <v>43466</v>
      </c>
      <c r="B81" s="35">
        <v>120.99709774998242</v>
      </c>
      <c r="C81" s="35">
        <v>64.063829919055067</v>
      </c>
      <c r="D81" s="35">
        <v>122.30470113777693</v>
      </c>
      <c r="E81" s="35">
        <v>125.78712607554097</v>
      </c>
      <c r="F81" s="35">
        <v>107.58688782033207</v>
      </c>
      <c r="G81" s="35">
        <v>120.18697353976064</v>
      </c>
      <c r="H81" s="35">
        <v>122.29338993895539</v>
      </c>
      <c r="I81" s="35">
        <v>122.3352819872137</v>
      </c>
      <c r="J81" s="35">
        <v>133.17266443693117</v>
      </c>
      <c r="K81" s="35">
        <v>149.30670556766935</v>
      </c>
      <c r="L81" s="35">
        <v>124.30260551032339</v>
      </c>
      <c r="M81" s="35">
        <v>115.26133792995714</v>
      </c>
      <c r="N81" s="35">
        <v>119.74217956843117</v>
      </c>
      <c r="O81" s="35">
        <v>116.54352889093906</v>
      </c>
      <c r="P81" s="35">
        <v>111.84046905211488</v>
      </c>
      <c r="Q81" s="35">
        <v>124.24792924664466</v>
      </c>
      <c r="R81" s="35">
        <v>119.48834964190313</v>
      </c>
      <c r="S81" s="35">
        <v>132.6078163702511</v>
      </c>
      <c r="T81" s="35">
        <v>121.91113729068286</v>
      </c>
      <c r="U81" s="23"/>
      <c r="V81" s="45">
        <v>43466</v>
      </c>
      <c r="W81" s="35">
        <f t="shared" si="0"/>
        <v>3.5174069016311336</v>
      </c>
      <c r="X81" s="35">
        <f t="shared" si="1"/>
        <v>-0.94101918615527325</v>
      </c>
      <c r="Y81" s="35">
        <f t="shared" si="2"/>
        <v>2.9889668790639519</v>
      </c>
      <c r="Z81" s="35">
        <f t="shared" si="3"/>
        <v>0.43062904192952089</v>
      </c>
      <c r="AA81" s="35">
        <f t="shared" si="4"/>
        <v>4.3802473648642888</v>
      </c>
      <c r="AB81" s="35">
        <f t="shared" si="5"/>
        <v>2.2628228523871456</v>
      </c>
      <c r="AC81" s="35">
        <f t="shared" si="6"/>
        <v>4.5200076293298963</v>
      </c>
      <c r="AD81" s="35">
        <f t="shared" si="7"/>
        <v>5.7937254274439169</v>
      </c>
      <c r="AE81" s="35">
        <f t="shared" si="8"/>
        <v>17.715435010087873</v>
      </c>
      <c r="AF81" s="35">
        <f t="shared" si="9"/>
        <v>1.1847430580444325</v>
      </c>
      <c r="AG81" s="35">
        <f t="shared" si="10"/>
        <v>4.631641254099776</v>
      </c>
      <c r="AH81" s="35">
        <f t="shared" si="11"/>
        <v>5.5993521496553029</v>
      </c>
      <c r="AI81" s="35">
        <f t="shared" si="12"/>
        <v>3.059715083686541</v>
      </c>
      <c r="AJ81" s="35">
        <f t="shared" si="13"/>
        <v>3.2915740521122245</v>
      </c>
      <c r="AK81" s="35">
        <f t="shared" si="14"/>
        <v>2.5726143273603981</v>
      </c>
      <c r="AL81" s="35">
        <f t="shared" si="15"/>
        <v>-3.2312774806414808</v>
      </c>
      <c r="AM81" s="35">
        <f t="shared" si="16"/>
        <v>1.8143743307569338</v>
      </c>
      <c r="AN81" s="35">
        <f t="shared" si="17"/>
        <v>4.3375548515904825</v>
      </c>
      <c r="AO81" s="35">
        <f t="shared" si="18"/>
        <v>3.5548403903643617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" x14ac:dyDescent="0.2">
      <c r="A82" s="40">
        <v>43497</v>
      </c>
      <c r="B82" s="27">
        <v>125.99737751228486</v>
      </c>
      <c r="C82" s="27">
        <v>65.012143745417504</v>
      </c>
      <c r="D82" s="27">
        <v>122.28981967945266</v>
      </c>
      <c r="E82" s="27">
        <v>119.99668243566815</v>
      </c>
      <c r="F82" s="27">
        <v>121.06334925323485</v>
      </c>
      <c r="G82" s="27">
        <v>119.11131047405601</v>
      </c>
      <c r="H82" s="27">
        <v>120.93236994551847</v>
      </c>
      <c r="I82" s="27">
        <v>118.25693301670637</v>
      </c>
      <c r="J82" s="27">
        <v>122.03534668617671</v>
      </c>
      <c r="K82" s="27">
        <v>136.00166187546981</v>
      </c>
      <c r="L82" s="27">
        <v>123.92571496742502</v>
      </c>
      <c r="M82" s="27">
        <v>116.69967345406795</v>
      </c>
      <c r="N82" s="27">
        <v>121.69690147016453</v>
      </c>
      <c r="O82" s="27">
        <v>119.89736503917884</v>
      </c>
      <c r="P82" s="27">
        <v>128.44132118549655</v>
      </c>
      <c r="Q82" s="27">
        <v>131.17353274242868</v>
      </c>
      <c r="R82" s="27">
        <v>115.48546101409805</v>
      </c>
      <c r="S82" s="27">
        <v>131.18354423691568</v>
      </c>
      <c r="T82" s="27">
        <v>122.66338047576431</v>
      </c>
      <c r="U82" s="23"/>
      <c r="V82" s="40">
        <v>43497</v>
      </c>
      <c r="W82" s="27">
        <f t="shared" si="0"/>
        <v>2.5355482092060129</v>
      </c>
      <c r="X82" s="27">
        <f t="shared" si="1"/>
        <v>2.2257839629249645</v>
      </c>
      <c r="Y82" s="27">
        <f t="shared" si="2"/>
        <v>3.3425778234347376</v>
      </c>
      <c r="Z82" s="27">
        <f t="shared" si="3"/>
        <v>-2.8885168378568551</v>
      </c>
      <c r="AA82" s="27">
        <f t="shared" si="4"/>
        <v>11.138426492090829</v>
      </c>
      <c r="AB82" s="27">
        <f t="shared" si="5"/>
        <v>4.475034687747609</v>
      </c>
      <c r="AC82" s="27">
        <f t="shared" si="6"/>
        <v>3.4644995299574646</v>
      </c>
      <c r="AD82" s="27">
        <f t="shared" si="7"/>
        <v>8.4113886357299918</v>
      </c>
      <c r="AE82" s="27">
        <f t="shared" si="8"/>
        <v>7.3558276072230484</v>
      </c>
      <c r="AF82" s="27">
        <f t="shared" si="9"/>
        <v>6.4180804543737366</v>
      </c>
      <c r="AG82" s="27">
        <f t="shared" si="10"/>
        <v>4.5625434373290688</v>
      </c>
      <c r="AH82" s="27">
        <f t="shared" si="11"/>
        <v>5.4998626077835411</v>
      </c>
      <c r="AI82" s="27">
        <f t="shared" si="12"/>
        <v>4.9498291759813497</v>
      </c>
      <c r="AJ82" s="27">
        <f t="shared" si="13"/>
        <v>1.3872285121730954</v>
      </c>
      <c r="AK82" s="27">
        <f t="shared" si="14"/>
        <v>0.8673754537283429</v>
      </c>
      <c r="AL82" s="27">
        <f t="shared" si="15"/>
        <v>3.1234436181024563</v>
      </c>
      <c r="AM82" s="27">
        <f t="shared" si="16"/>
        <v>1.1728743994533914</v>
      </c>
      <c r="AN82" s="27">
        <f t="shared" si="17"/>
        <v>7.0872405183131093</v>
      </c>
      <c r="AO82" s="27">
        <f t="shared" si="18"/>
        <v>4.1673782555679253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" x14ac:dyDescent="0.2">
      <c r="A83" s="40">
        <v>43525</v>
      </c>
      <c r="B83" s="27">
        <v>132.26004788307938</v>
      </c>
      <c r="C83" s="27">
        <v>65.382707423002941</v>
      </c>
      <c r="D83" s="27">
        <v>127.10762558022756</v>
      </c>
      <c r="E83" s="27">
        <v>123.93129045347737</v>
      </c>
      <c r="F83" s="27">
        <v>114.95431250683467</v>
      </c>
      <c r="G83" s="27">
        <v>120.62415600146198</v>
      </c>
      <c r="H83" s="27">
        <v>123.61010175128337</v>
      </c>
      <c r="I83" s="27">
        <v>134.73869420036257</v>
      </c>
      <c r="J83" s="27">
        <v>123.99786783471906</v>
      </c>
      <c r="K83" s="27">
        <v>139.43095076646716</v>
      </c>
      <c r="L83" s="27">
        <v>125.14828324121453</v>
      </c>
      <c r="M83" s="27">
        <v>119.85153922779246</v>
      </c>
      <c r="N83" s="27">
        <v>129.09077171031831</v>
      </c>
      <c r="O83" s="27">
        <v>121.51293744804531</v>
      </c>
      <c r="P83" s="27">
        <v>130.04647465050397</v>
      </c>
      <c r="Q83" s="27">
        <v>137.93829679961055</v>
      </c>
      <c r="R83" s="27">
        <v>120.89802402573807</v>
      </c>
      <c r="S83" s="27">
        <v>133.94058953106861</v>
      </c>
      <c r="T83" s="27">
        <v>125.92659578568137</v>
      </c>
      <c r="U83" s="23"/>
      <c r="V83" s="40">
        <v>43525</v>
      </c>
      <c r="W83" s="27">
        <f t="shared" si="0"/>
        <v>2.318558372921899</v>
      </c>
      <c r="X83" s="27">
        <f t="shared" si="1"/>
        <v>1.5839825487967687</v>
      </c>
      <c r="Y83" s="27">
        <f t="shared" si="2"/>
        <v>1.0963553731431404</v>
      </c>
      <c r="Z83" s="27">
        <f t="shared" si="3"/>
        <v>-1.0142902875473112</v>
      </c>
      <c r="AA83" s="27">
        <f t="shared" si="4"/>
        <v>9.0492397778559734</v>
      </c>
      <c r="AB83" s="27">
        <f t="shared" si="5"/>
        <v>4.8845529748250556</v>
      </c>
      <c r="AC83" s="27">
        <f t="shared" si="6"/>
        <v>2.5164828602199947</v>
      </c>
      <c r="AD83" s="27">
        <f t="shared" si="7"/>
        <v>2.520314826051262</v>
      </c>
      <c r="AE83" s="27">
        <f t="shared" si="8"/>
        <v>2.1439598265774009</v>
      </c>
      <c r="AF83" s="27">
        <f t="shared" si="9"/>
        <v>7.3075516455367335</v>
      </c>
      <c r="AG83" s="27">
        <f t="shared" si="10"/>
        <v>4.2276317019437499</v>
      </c>
      <c r="AH83" s="27">
        <f t="shared" si="11"/>
        <v>3.6935163532797617</v>
      </c>
      <c r="AI83" s="27">
        <f t="shared" si="12"/>
        <v>4.8866411017958029</v>
      </c>
      <c r="AJ83" s="27">
        <f t="shared" si="13"/>
        <v>1.1730486874929227</v>
      </c>
      <c r="AK83" s="27">
        <f t="shared" si="14"/>
        <v>1.0052736261274333</v>
      </c>
      <c r="AL83" s="27">
        <f t="shared" si="15"/>
        <v>2.8691471275353848</v>
      </c>
      <c r="AM83" s="27">
        <f t="shared" si="16"/>
        <v>0.63598304375780401</v>
      </c>
      <c r="AN83" s="27">
        <f t="shared" si="17"/>
        <v>8.7983768536440579</v>
      </c>
      <c r="AO83" s="27">
        <f t="shared" si="18"/>
        <v>3.4411425497864485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" x14ac:dyDescent="0.2">
      <c r="A84" s="40">
        <v>43556</v>
      </c>
      <c r="B84" s="27">
        <v>117.22058896146609</v>
      </c>
      <c r="C84" s="27">
        <v>68.300353492075388</v>
      </c>
      <c r="D84" s="27">
        <v>124.30910897960244</v>
      </c>
      <c r="E84" s="27">
        <v>119.87905105323038</v>
      </c>
      <c r="F84" s="27">
        <v>130.73047822215136</v>
      </c>
      <c r="G84" s="27">
        <v>121.33465009800364</v>
      </c>
      <c r="H84" s="27">
        <v>122.2391156305717</v>
      </c>
      <c r="I84" s="27">
        <v>133.03948187206851</v>
      </c>
      <c r="J84" s="27">
        <v>128.35590034267472</v>
      </c>
      <c r="K84" s="27">
        <v>140.66086073879762</v>
      </c>
      <c r="L84" s="27">
        <v>125.71192394980133</v>
      </c>
      <c r="M84" s="27">
        <v>125.46440926649342</v>
      </c>
      <c r="N84" s="27">
        <v>121.83117452683673</v>
      </c>
      <c r="O84" s="27">
        <v>121.39754900887739</v>
      </c>
      <c r="P84" s="27">
        <v>113.29920138341369</v>
      </c>
      <c r="Q84" s="27">
        <v>131.40738100102914</v>
      </c>
      <c r="R84" s="27">
        <v>118.3650510203309</v>
      </c>
      <c r="S84" s="27">
        <v>136.38243170729029</v>
      </c>
      <c r="T84" s="27">
        <v>123.95892147214467</v>
      </c>
      <c r="U84" s="23"/>
      <c r="V84" s="40">
        <v>43556</v>
      </c>
      <c r="W84" s="27">
        <f t="shared" si="0"/>
        <v>0.48905745350072038</v>
      </c>
      <c r="X84" s="27">
        <f t="shared" si="1"/>
        <v>-1.0834883690051669</v>
      </c>
      <c r="Y84" s="27">
        <f t="shared" si="2"/>
        <v>2.652418060049726</v>
      </c>
      <c r="Z84" s="27">
        <f t="shared" si="3"/>
        <v>2.5312923457058645</v>
      </c>
      <c r="AA84" s="27">
        <f t="shared" si="4"/>
        <v>18.614710415433393</v>
      </c>
      <c r="AB84" s="27">
        <f t="shared" si="5"/>
        <v>4.0446102236064689</v>
      </c>
      <c r="AC84" s="27">
        <f t="shared" si="6"/>
        <v>1.3240038539910728</v>
      </c>
      <c r="AD84" s="27">
        <f t="shared" si="7"/>
        <v>11.361036262647687</v>
      </c>
      <c r="AE84" s="27">
        <f t="shared" si="8"/>
        <v>0.9042049607152336</v>
      </c>
      <c r="AF84" s="27">
        <f t="shared" si="9"/>
        <v>6.861733086236427</v>
      </c>
      <c r="AG84" s="27">
        <f t="shared" si="10"/>
        <v>4.1615611939110408</v>
      </c>
      <c r="AH84" s="27">
        <f t="shared" si="11"/>
        <v>5.0176598977616322</v>
      </c>
      <c r="AI84" s="27">
        <f t="shared" si="12"/>
        <v>2.3460775062872585E-2</v>
      </c>
      <c r="AJ84" s="27">
        <f t="shared" si="13"/>
        <v>1.4356916255779026</v>
      </c>
      <c r="AK84" s="27">
        <f t="shared" si="14"/>
        <v>0.84146927523147497</v>
      </c>
      <c r="AL84" s="27">
        <f t="shared" si="15"/>
        <v>-1.9755794874111672</v>
      </c>
      <c r="AM84" s="27">
        <f t="shared" si="16"/>
        <v>-2.044517442366157</v>
      </c>
      <c r="AN84" s="27">
        <f t="shared" si="17"/>
        <v>9.5034183311755669</v>
      </c>
      <c r="AO84" s="27">
        <f t="shared" si="18"/>
        <v>3.7317372068969235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" x14ac:dyDescent="0.2">
      <c r="A85" s="40">
        <v>43586</v>
      </c>
      <c r="B85" s="27">
        <v>112.77928897446708</v>
      </c>
      <c r="C85" s="27">
        <v>80.110833437658542</v>
      </c>
      <c r="D85" s="27">
        <v>124.92391819796026</v>
      </c>
      <c r="E85" s="27">
        <v>112.87193513733787</v>
      </c>
      <c r="F85" s="27">
        <v>138.19985744018746</v>
      </c>
      <c r="G85" s="27">
        <v>119.55567084554133</v>
      </c>
      <c r="H85" s="27">
        <v>122.95363590161026</v>
      </c>
      <c r="I85" s="27">
        <v>134.87235414136924</v>
      </c>
      <c r="J85" s="27">
        <v>127.33209661970618</v>
      </c>
      <c r="K85" s="27">
        <v>148.21959671046955</v>
      </c>
      <c r="L85" s="27">
        <v>126.44415538926359</v>
      </c>
      <c r="M85" s="27">
        <v>122.13499552681718</v>
      </c>
      <c r="N85" s="27">
        <v>120.1065301005596</v>
      </c>
      <c r="O85" s="27">
        <v>122.33065274600727</v>
      </c>
      <c r="P85" s="27">
        <v>105.47043873314674</v>
      </c>
      <c r="Q85" s="27">
        <v>141.62750933124144</v>
      </c>
      <c r="R85" s="27">
        <v>121.34467729054545</v>
      </c>
      <c r="S85" s="27">
        <v>134.53655558577995</v>
      </c>
      <c r="T85" s="27">
        <v>123.67308697081394</v>
      </c>
      <c r="U85" s="23"/>
      <c r="V85" s="40">
        <v>43586</v>
      </c>
      <c r="W85" s="27">
        <f t="shared" ref="W85:W86" si="19">B85/B73*100-100</f>
        <v>0.41585177702660303</v>
      </c>
      <c r="X85" s="27">
        <f t="shared" ref="X85:X86" si="20">C85/C73*100-100</f>
        <v>10.657172910659256</v>
      </c>
      <c r="Y85" s="27">
        <f t="shared" ref="Y85:Y86" si="21">D85/D73*100-100</f>
        <v>6.3999483309195853</v>
      </c>
      <c r="Z85" s="27">
        <f t="shared" ref="Z85:Z86" si="22">E85/E73*100-100</f>
        <v>0.10379307715093944</v>
      </c>
      <c r="AA85" s="27">
        <f t="shared" ref="AA85:AA86" si="23">F85/F73*100-100</f>
        <v>14.922455779775603</v>
      </c>
      <c r="AB85" s="27">
        <f t="shared" ref="AB85:AB86" si="24">G85/G73*100-100</f>
        <v>3.0681318521964158</v>
      </c>
      <c r="AC85" s="27">
        <f t="shared" ref="AC85:AC86" si="25">H85/H73*100-100</f>
        <v>2.9120084606304601</v>
      </c>
      <c r="AD85" s="27">
        <f t="shared" ref="AD85:AD86" si="26">I85/I73*100-100</f>
        <v>8.8804341980302155</v>
      </c>
      <c r="AE85" s="27">
        <f t="shared" ref="AE85:AE86" si="27">J85/J73*100-100</f>
        <v>-5.6165394277452236</v>
      </c>
      <c r="AF85" s="27">
        <f t="shared" ref="AF85:AF86" si="28">K85/K73*100-100</f>
        <v>9.8074999759513446</v>
      </c>
      <c r="AG85" s="27">
        <f t="shared" ref="AG85:AG86" si="29">L85/L73*100-100</f>
        <v>4.3943969906274845</v>
      </c>
      <c r="AH85" s="27">
        <f t="shared" ref="AH85:AH86" si="30">M85/M73*100-100</f>
        <v>5.4142994909611986</v>
      </c>
      <c r="AI85" s="27">
        <f t="shared" ref="AI85:AI86" si="31">N85/N73*100-100</f>
        <v>0.90534299976332022</v>
      </c>
      <c r="AJ85" s="27">
        <f t="shared" ref="AJ85:AJ86" si="32">O85/O73*100-100</f>
        <v>2.7675584809118163</v>
      </c>
      <c r="AK85" s="27">
        <f t="shared" ref="AK85:AK86" si="33">P85/P73*100-100</f>
        <v>0.80018124049942685</v>
      </c>
      <c r="AL85" s="27">
        <f t="shared" ref="AL85:AL86" si="34">Q85/Q73*100-100</f>
        <v>6.1026126524440087</v>
      </c>
      <c r="AM85" s="27">
        <f t="shared" ref="AM85:AM86" si="35">R85/R73*100-100</f>
        <v>2.1063339214801147</v>
      </c>
      <c r="AN85" s="27">
        <f t="shared" ref="AN85:AN86" si="36">S85/S73*100-100</f>
        <v>8.3397284030356076</v>
      </c>
      <c r="AO85" s="27">
        <f t="shared" ref="AO85:AO86" si="37">T85/T73*100-100</f>
        <v>4.2186571606752921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" x14ac:dyDescent="0.2">
      <c r="A86" s="40">
        <v>43617</v>
      </c>
      <c r="B86" s="27">
        <v>107.71100587125666</v>
      </c>
      <c r="C86" s="27">
        <v>65.273045647299469</v>
      </c>
      <c r="D86" s="27">
        <v>117.68808360177538</v>
      </c>
      <c r="E86" s="27">
        <v>110.02555912980634</v>
      </c>
      <c r="F86" s="27">
        <v>130.2591873052645</v>
      </c>
      <c r="G86" s="27">
        <v>117.81352061877531</v>
      </c>
      <c r="H86" s="27">
        <v>118.84973599248275</v>
      </c>
      <c r="I86" s="27">
        <v>136.48078868179354</v>
      </c>
      <c r="J86" s="27">
        <v>124.16203373461737</v>
      </c>
      <c r="K86" s="27">
        <v>143.42482681482244</v>
      </c>
      <c r="L86" s="27">
        <v>126.58540964598329</v>
      </c>
      <c r="M86" s="27">
        <v>118.07887583984616</v>
      </c>
      <c r="N86" s="27">
        <v>119.54483958001273</v>
      </c>
      <c r="O86" s="27">
        <v>123.0047459930848</v>
      </c>
      <c r="P86" s="27">
        <v>105.47888411968876</v>
      </c>
      <c r="Q86" s="27">
        <v>138.74134618921829</v>
      </c>
      <c r="R86" s="27">
        <v>119.28775115269353</v>
      </c>
      <c r="S86" s="27">
        <v>132.01301744453122</v>
      </c>
      <c r="T86" s="27">
        <v>120.49368458235817</v>
      </c>
      <c r="U86" s="23"/>
      <c r="V86" s="40">
        <v>43617</v>
      </c>
      <c r="W86" s="27">
        <f t="shared" si="19"/>
        <v>0.71936319610097144</v>
      </c>
      <c r="X86" s="27">
        <f t="shared" si="20"/>
        <v>-3.2334132952816219</v>
      </c>
      <c r="Y86" s="27">
        <f t="shared" si="21"/>
        <v>3.3449000180251716</v>
      </c>
      <c r="Z86" s="27">
        <f t="shared" si="22"/>
        <v>-9.4510468182018599</v>
      </c>
      <c r="AA86" s="27">
        <f t="shared" si="23"/>
        <v>8.8968089553683001</v>
      </c>
      <c r="AB86" s="27">
        <f t="shared" si="24"/>
        <v>2.4858607486922324</v>
      </c>
      <c r="AC86" s="27">
        <f t="shared" si="25"/>
        <v>2.5474687974217431</v>
      </c>
      <c r="AD86" s="27">
        <f t="shared" si="26"/>
        <v>11.603010065886025</v>
      </c>
      <c r="AE86" s="27">
        <f t="shared" si="27"/>
        <v>5.6828216342827318</v>
      </c>
      <c r="AF86" s="27">
        <f t="shared" si="28"/>
        <v>9.6018496248789091</v>
      </c>
      <c r="AG86" s="27">
        <f t="shared" si="29"/>
        <v>4.5463479099212378</v>
      </c>
      <c r="AH86" s="27">
        <f t="shared" si="30"/>
        <v>4.3465425158327236</v>
      </c>
      <c r="AI86" s="27">
        <f t="shared" si="31"/>
        <v>3.5573760118466282</v>
      </c>
      <c r="AJ86" s="27">
        <f t="shared" si="32"/>
        <v>3.4950230938185882</v>
      </c>
      <c r="AK86" s="27">
        <f t="shared" si="33"/>
        <v>0.94779976010508449</v>
      </c>
      <c r="AL86" s="27">
        <f t="shared" si="34"/>
        <v>-2.0003718672636239</v>
      </c>
      <c r="AM86" s="27">
        <f t="shared" si="35"/>
        <v>2.8283478381900125</v>
      </c>
      <c r="AN86" s="27">
        <f t="shared" si="36"/>
        <v>6.8369933724620466</v>
      </c>
      <c r="AO86" s="27">
        <f t="shared" si="37"/>
        <v>3.5292058918121825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" x14ac:dyDescent="0.2">
      <c r="A87" s="40">
        <v>43647</v>
      </c>
      <c r="B87" s="27">
        <v>109.33029414081786</v>
      </c>
      <c r="C87" s="27">
        <v>76.062457655138289</v>
      </c>
      <c r="D87" s="27">
        <v>122.12743401177222</v>
      </c>
      <c r="E87" s="27">
        <v>103.82292639854577</v>
      </c>
      <c r="F87" s="27">
        <v>133.30204916972161</v>
      </c>
      <c r="G87" s="27">
        <v>119.0171894900604</v>
      </c>
      <c r="H87" s="27">
        <v>119.7666169141166</v>
      </c>
      <c r="I87" s="27">
        <v>141.05426703256387</v>
      </c>
      <c r="J87" s="27">
        <v>129.7488748736736</v>
      </c>
      <c r="K87" s="27">
        <v>147.35128981982419</v>
      </c>
      <c r="L87" s="27">
        <v>127.2316968760113</v>
      </c>
      <c r="M87" s="27">
        <v>124.37064188568857</v>
      </c>
      <c r="N87" s="27">
        <v>120.23804587443021</v>
      </c>
      <c r="O87" s="27">
        <v>123.20767124685311</v>
      </c>
      <c r="P87" s="27">
        <v>114.99497592156507</v>
      </c>
      <c r="Q87" s="27">
        <v>144.47775634988659</v>
      </c>
      <c r="R87" s="27">
        <v>119.5238693731301</v>
      </c>
      <c r="S87" s="27">
        <v>132.5799138438876</v>
      </c>
      <c r="T87" s="27">
        <v>123.03328111676457</v>
      </c>
      <c r="U87" s="23"/>
      <c r="V87" s="40">
        <v>43647</v>
      </c>
      <c r="W87" s="27">
        <f t="shared" ref="W87:W89" si="38">B87/B75*100-100</f>
        <v>3.2502158463114625</v>
      </c>
      <c r="X87" s="27">
        <f t="shared" ref="X87:X89" si="39">C87/C75*100-100</f>
        <v>6.8855376112501716</v>
      </c>
      <c r="Y87" s="27">
        <f t="shared" ref="Y87:Y89" si="40">D87/D75*100-100</f>
        <v>5.0917697485659374</v>
      </c>
      <c r="Z87" s="27">
        <f t="shared" ref="Z87:Z89" si="41">E87/E75*100-100</f>
        <v>-11.931399448825999</v>
      </c>
      <c r="AA87" s="27">
        <f t="shared" ref="AA87:AA89" si="42">F87/F75*100-100</f>
        <v>8.2195407671185734</v>
      </c>
      <c r="AB87" s="27">
        <f t="shared" ref="AB87:AB89" si="43">G87/G75*100-100</f>
        <v>2.9357700569689484</v>
      </c>
      <c r="AC87" s="27">
        <f t="shared" ref="AC87:AC89" si="44">H87/H75*100-100</f>
        <v>2.9250427276022322</v>
      </c>
      <c r="AD87" s="27">
        <f t="shared" ref="AD87:AD89" si="45">I87/I75*100-100</f>
        <v>6.7748369915948388</v>
      </c>
      <c r="AE87" s="27">
        <f t="shared" ref="AE87:AE89" si="46">J87/J75*100-100</f>
        <v>6.1921849442686039</v>
      </c>
      <c r="AF87" s="27">
        <f t="shared" ref="AF87:AF89" si="47">K87/K75*100-100</f>
        <v>8.9289338519669315</v>
      </c>
      <c r="AG87" s="27">
        <f t="shared" ref="AG87:AG89" si="48">L87/L75*100-100</f>
        <v>4.5375540472486193</v>
      </c>
      <c r="AH87" s="27">
        <f t="shared" ref="AH87:AH89" si="49">M87/M75*100-100</f>
        <v>3.8915816195980568</v>
      </c>
      <c r="AI87" s="27">
        <f t="shared" ref="AI87:AI89" si="50">N87/N75*100-100</f>
        <v>5.6315311573896594</v>
      </c>
      <c r="AJ87" s="27">
        <f t="shared" ref="AJ87:AJ89" si="51">O87/O75*100-100</f>
        <v>3.4951569427219766</v>
      </c>
      <c r="AK87" s="27">
        <f t="shared" ref="AK87:AK89" si="52">P87/P75*100-100</f>
        <v>1.3489602685126272</v>
      </c>
      <c r="AL87" s="27">
        <f t="shared" ref="AL87:AL89" si="53">Q87/Q75*100-100</f>
        <v>4.7749501025295018</v>
      </c>
      <c r="AM87" s="27">
        <f t="shared" ref="AM87:AM89" si="54">R87/R75*100-100</f>
        <v>-0.31069249787778119</v>
      </c>
      <c r="AN87" s="27">
        <f t="shared" ref="AN87:AN89" si="55">S87/S75*100-100</f>
        <v>6.915714801181096</v>
      </c>
      <c r="AO87" s="27">
        <f t="shared" ref="AO87:AO89" si="56">T87/T75*100-100</f>
        <v>4.0686492467718836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" x14ac:dyDescent="0.2">
      <c r="A88" s="40">
        <v>43678</v>
      </c>
      <c r="B88" s="27">
        <v>112.26379300107506</v>
      </c>
      <c r="C88" s="27">
        <v>74.852552236241124</v>
      </c>
      <c r="D88" s="27">
        <v>116.49280426503137</v>
      </c>
      <c r="E88" s="27">
        <v>104.97070116047473</v>
      </c>
      <c r="F88" s="27">
        <v>133.9472567523664</v>
      </c>
      <c r="G88" s="27">
        <v>121.02259169971099</v>
      </c>
      <c r="H88" s="27">
        <v>120.16911662692014</v>
      </c>
      <c r="I88" s="27">
        <v>135.20665359310067</v>
      </c>
      <c r="J88" s="27">
        <v>124.23781259632264</v>
      </c>
      <c r="K88" s="27">
        <v>140.98069489136907</v>
      </c>
      <c r="L88" s="27">
        <v>127.19859074031532</v>
      </c>
      <c r="M88" s="27">
        <v>120.94674654812221</v>
      </c>
      <c r="N88" s="27">
        <v>110.0780552875614</v>
      </c>
      <c r="O88" s="27">
        <v>123.72264048086788</v>
      </c>
      <c r="P88" s="27">
        <v>115.68582419495847</v>
      </c>
      <c r="Q88" s="27">
        <v>143.32799286238932</v>
      </c>
      <c r="R88" s="27">
        <v>119.48984602379127</v>
      </c>
      <c r="S88" s="27">
        <v>132.57699569490217</v>
      </c>
      <c r="T88" s="27">
        <v>121.9863574950309</v>
      </c>
      <c r="U88" s="23"/>
      <c r="V88" s="40">
        <v>43678</v>
      </c>
      <c r="W88" s="27">
        <f t="shared" si="38"/>
        <v>1.4244457572888365</v>
      </c>
      <c r="X88" s="27">
        <f t="shared" si="39"/>
        <v>7.8481930105085382</v>
      </c>
      <c r="Y88" s="27">
        <f t="shared" si="40"/>
        <v>2.0665874512446436</v>
      </c>
      <c r="Z88" s="27">
        <f t="shared" si="41"/>
        <v>-10.05617103003776</v>
      </c>
      <c r="AA88" s="27">
        <f t="shared" si="42"/>
        <v>5.0812676321008325</v>
      </c>
      <c r="AB88" s="27">
        <f t="shared" si="43"/>
        <v>3.757557204061186</v>
      </c>
      <c r="AC88" s="27">
        <f t="shared" si="44"/>
        <v>2.8929975248863826</v>
      </c>
      <c r="AD88" s="27">
        <f t="shared" si="45"/>
        <v>9.0081474596151594</v>
      </c>
      <c r="AE88" s="27">
        <f t="shared" si="46"/>
        <v>5.910185054383831</v>
      </c>
      <c r="AF88" s="27">
        <f t="shared" si="47"/>
        <v>9.0219666434698098</v>
      </c>
      <c r="AG88" s="27">
        <f t="shared" si="48"/>
        <v>4.3264699413221734</v>
      </c>
      <c r="AH88" s="27">
        <f t="shared" si="49"/>
        <v>2.3153942604210158</v>
      </c>
      <c r="AI88" s="27">
        <f t="shared" si="50"/>
        <v>-0.28868484526174143</v>
      </c>
      <c r="AJ88" s="27">
        <f t="shared" si="51"/>
        <v>4.0795630927897406</v>
      </c>
      <c r="AK88" s="27">
        <f t="shared" si="52"/>
        <v>1.5490333215156795</v>
      </c>
      <c r="AL88" s="27">
        <f t="shared" si="53"/>
        <v>5.4698619626525584</v>
      </c>
      <c r="AM88" s="27">
        <f t="shared" si="54"/>
        <v>-0.7911478376798442</v>
      </c>
      <c r="AN88" s="27">
        <f t="shared" si="55"/>
        <v>7.1727847781771317</v>
      </c>
      <c r="AO88" s="27">
        <f t="shared" si="56"/>
        <v>3.3687756050400566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" x14ac:dyDescent="0.2">
      <c r="A89" s="40">
        <v>43709</v>
      </c>
      <c r="B89" s="27">
        <v>106.44075194441707</v>
      </c>
      <c r="C89" s="27">
        <v>71.181338632467671</v>
      </c>
      <c r="D89" s="27">
        <v>111.20323878541453</v>
      </c>
      <c r="E89" s="27">
        <v>110.31295876234499</v>
      </c>
      <c r="F89" s="27">
        <v>136.59674495688773</v>
      </c>
      <c r="G89" s="27">
        <v>122.03782144559641</v>
      </c>
      <c r="H89" s="27">
        <v>122.85320817937222</v>
      </c>
      <c r="I89" s="27">
        <v>128.80571209227801</v>
      </c>
      <c r="J89" s="27">
        <v>121.44291458882388</v>
      </c>
      <c r="K89" s="27">
        <v>144.69564186629958</v>
      </c>
      <c r="L89" s="27">
        <v>127.62717859761257</v>
      </c>
      <c r="M89" s="27">
        <v>117.49425406060027</v>
      </c>
      <c r="N89" s="27">
        <v>120.88684345677353</v>
      </c>
      <c r="O89" s="27">
        <v>123.75742844324296</v>
      </c>
      <c r="P89" s="27">
        <v>107.70768415561569</v>
      </c>
      <c r="Q89" s="27">
        <v>140.124019931726</v>
      </c>
      <c r="R89" s="27">
        <v>120.27988265725605</v>
      </c>
      <c r="S89" s="27">
        <v>132.66609900362826</v>
      </c>
      <c r="T89" s="27">
        <v>120.84684901241411</v>
      </c>
      <c r="U89" s="23"/>
      <c r="V89" s="40">
        <v>43709</v>
      </c>
      <c r="W89" s="27">
        <f t="shared" si="38"/>
        <v>0.63116467347875016</v>
      </c>
      <c r="X89" s="27">
        <f t="shared" si="39"/>
        <v>3.4361502149377117</v>
      </c>
      <c r="Y89" s="27">
        <f t="shared" si="40"/>
        <v>3.085394197976953</v>
      </c>
      <c r="Z89" s="27">
        <f t="shared" si="41"/>
        <v>-5.1794812125621803</v>
      </c>
      <c r="AA89" s="27">
        <f t="shared" si="42"/>
        <v>15.315648458795934</v>
      </c>
      <c r="AB89" s="27">
        <f t="shared" si="43"/>
        <v>4.141386067052693</v>
      </c>
      <c r="AC89" s="27">
        <f t="shared" si="44"/>
        <v>4.0974985438713389</v>
      </c>
      <c r="AD89" s="27">
        <f t="shared" si="45"/>
        <v>3.5117037395023658</v>
      </c>
      <c r="AE89" s="27">
        <f t="shared" si="46"/>
        <v>6.27943504747779</v>
      </c>
      <c r="AF89" s="27">
        <f t="shared" si="47"/>
        <v>8.4890271126427876</v>
      </c>
      <c r="AG89" s="27">
        <f t="shared" si="48"/>
        <v>4.5166413696602348</v>
      </c>
      <c r="AH89" s="27">
        <f t="shared" si="49"/>
        <v>3.0121729975220717</v>
      </c>
      <c r="AI89" s="27">
        <f t="shared" si="50"/>
        <v>7.5320056272921931</v>
      </c>
      <c r="AJ89" s="27">
        <f t="shared" si="51"/>
        <v>3.8698318252498041</v>
      </c>
      <c r="AK89" s="27">
        <f t="shared" si="52"/>
        <v>1.668662874573883</v>
      </c>
      <c r="AL89" s="27">
        <f t="shared" si="53"/>
        <v>8.9074031508874754</v>
      </c>
      <c r="AM89" s="27">
        <f t="shared" si="54"/>
        <v>6.021805324483779</v>
      </c>
      <c r="AN89" s="27">
        <f t="shared" si="55"/>
        <v>7.6171499352539058</v>
      </c>
      <c r="AO89" s="27">
        <f t="shared" si="56"/>
        <v>4.6788863588608507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" x14ac:dyDescent="0.2">
      <c r="A90" s="40">
        <v>43739</v>
      </c>
      <c r="B90" s="27">
        <v>104.65283482530135</v>
      </c>
      <c r="C90" s="27">
        <v>72.743193068000195</v>
      </c>
      <c r="D90" s="27">
        <v>116.54205743610191</v>
      </c>
      <c r="E90" s="27">
        <v>131.84214504934221</v>
      </c>
      <c r="F90" s="27">
        <v>128.29228413022946</v>
      </c>
      <c r="G90" s="27">
        <v>125.02423573829519</v>
      </c>
      <c r="H90" s="27">
        <v>124.47006459961516</v>
      </c>
      <c r="I90" s="27">
        <v>137.54473193466421</v>
      </c>
      <c r="J90" s="27">
        <v>131.30920899518594</v>
      </c>
      <c r="K90" s="27">
        <v>146.37047401675125</v>
      </c>
      <c r="L90" s="27">
        <v>129.08759659774032</v>
      </c>
      <c r="M90" s="27">
        <v>128.63198038381984</v>
      </c>
      <c r="N90" s="27">
        <v>123.10679876239411</v>
      </c>
      <c r="O90" s="27">
        <v>122.75345385832486</v>
      </c>
      <c r="P90" s="27">
        <v>92.479101115111291</v>
      </c>
      <c r="Q90" s="27">
        <v>143.37150729014968</v>
      </c>
      <c r="R90" s="27">
        <v>123.50965178595288</v>
      </c>
      <c r="S90" s="27">
        <v>137.10740258219974</v>
      </c>
      <c r="T90" s="27">
        <v>122.94407639942669</v>
      </c>
      <c r="U90" s="23"/>
      <c r="V90" s="40">
        <v>43739</v>
      </c>
      <c r="W90" s="27">
        <f t="shared" ref="W90:W92" si="57">B90/B78*100-100</f>
        <v>0.66036917474147572</v>
      </c>
      <c r="X90" s="27">
        <f t="shared" ref="X90:X92" si="58">C90/C78*100-100</f>
        <v>11.596728948131357</v>
      </c>
      <c r="Y90" s="27">
        <f t="shared" ref="Y90:Y92" si="59">D90/D78*100-100</f>
        <v>2.7061435146598285</v>
      </c>
      <c r="Z90" s="27">
        <f t="shared" ref="Z90:Z92" si="60">E90/E78*100-100</f>
        <v>7.5467034039175047</v>
      </c>
      <c r="AA90" s="27">
        <f t="shared" ref="AA90:AA92" si="61">F90/F78*100-100</f>
        <v>0.99973457038866798</v>
      </c>
      <c r="AB90" s="27">
        <f t="shared" ref="AB90:AB92" si="62">G90/G78*100-100</f>
        <v>4.3548675783445105</v>
      </c>
      <c r="AC90" s="27">
        <f t="shared" ref="AC90:AC92" si="63">H90/H78*100-100</f>
        <v>2.7699423436812936</v>
      </c>
      <c r="AD90" s="27">
        <f t="shared" ref="AD90:AD92" si="64">I90/I78*100-100</f>
        <v>3.3804301976771569</v>
      </c>
      <c r="AE90" s="27">
        <f t="shared" ref="AE90:AE92" si="65">J90/J78*100-100</f>
        <v>9.2247890753647681</v>
      </c>
      <c r="AF90" s="27">
        <f t="shared" ref="AF90:AF92" si="66">K90/K78*100-100</f>
        <v>10.321854093243161</v>
      </c>
      <c r="AG90" s="27">
        <f t="shared" ref="AG90:AG92" si="67">L90/L78*100-100</f>
        <v>4.2316110731095193</v>
      </c>
      <c r="AH90" s="27">
        <f t="shared" ref="AH90:AH92" si="68">M90/M78*100-100</f>
        <v>1.6924684721992378</v>
      </c>
      <c r="AI90" s="27">
        <f t="shared" ref="AI90:AI92" si="69">N90/N78*100-100</f>
        <v>5.2588093799862179</v>
      </c>
      <c r="AJ90" s="27">
        <f t="shared" ref="AJ90:AJ92" si="70">O90/O78*100-100</f>
        <v>3.7979706294256914</v>
      </c>
      <c r="AK90" s="27">
        <f t="shared" ref="AK90:AK92" si="71">P90/P78*100-100</f>
        <v>1.8104940020638054</v>
      </c>
      <c r="AL90" s="27">
        <f t="shared" ref="AL90:AL92" si="72">Q90/Q78*100-100</f>
        <v>4.5404901400411148</v>
      </c>
      <c r="AM90" s="27">
        <f t="shared" ref="AM90:AM92" si="73">R90/R78*100-100</f>
        <v>4.5154238660052357</v>
      </c>
      <c r="AN90" s="27">
        <f t="shared" ref="AN90:AN92" si="74">S90/S78*100-100</f>
        <v>8.0014995917338467</v>
      </c>
      <c r="AO90" s="27">
        <f t="shared" ref="AO90:AO92" si="75">T90/T78*100-100</f>
        <v>4.147162559540746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" x14ac:dyDescent="0.2">
      <c r="A91" s="40">
        <v>43770</v>
      </c>
      <c r="B91" s="27">
        <v>111.5093026829306</v>
      </c>
      <c r="C91" s="27">
        <v>73.629040253255539</v>
      </c>
      <c r="D91" s="27">
        <v>123.02487300820721</v>
      </c>
      <c r="E91" s="27">
        <v>138.01290285631401</v>
      </c>
      <c r="F91" s="27">
        <v>137.365914702628</v>
      </c>
      <c r="G91" s="27">
        <v>128.0496451025883</v>
      </c>
      <c r="H91" s="27">
        <v>127.14706550769117</v>
      </c>
      <c r="I91" s="27">
        <v>143.18908316810774</v>
      </c>
      <c r="J91" s="27">
        <v>138.98738255886477</v>
      </c>
      <c r="K91" s="27">
        <v>151.49209343758005</v>
      </c>
      <c r="L91" s="27">
        <v>129.81595870666135</v>
      </c>
      <c r="M91" s="27">
        <v>132.1284376278177</v>
      </c>
      <c r="N91" s="27">
        <v>132.75210322697393</v>
      </c>
      <c r="O91" s="27">
        <v>122.8119934007604</v>
      </c>
      <c r="P91" s="27">
        <v>89.866806163212672</v>
      </c>
      <c r="Q91" s="27">
        <v>140.82475153610122</v>
      </c>
      <c r="R91" s="27">
        <v>125.26146359280861</v>
      </c>
      <c r="S91" s="27">
        <v>142.775162548195</v>
      </c>
      <c r="T91" s="27">
        <v>127.09634559552373</v>
      </c>
      <c r="U91" s="23"/>
      <c r="V91" s="40">
        <v>43770</v>
      </c>
      <c r="W91" s="27">
        <f t="shared" si="57"/>
        <v>1.4858768042567192</v>
      </c>
      <c r="X91" s="27">
        <f t="shared" si="58"/>
        <v>3.4914863776700713</v>
      </c>
      <c r="Y91" s="27">
        <f t="shared" si="59"/>
        <v>4.0410120668731793</v>
      </c>
      <c r="Z91" s="27">
        <f t="shared" si="60"/>
        <v>11.768847160430923</v>
      </c>
      <c r="AA91" s="27">
        <f t="shared" si="61"/>
        <v>6.3774497360779634</v>
      </c>
      <c r="AB91" s="27">
        <f t="shared" si="62"/>
        <v>4.567941332978549</v>
      </c>
      <c r="AC91" s="27">
        <f t="shared" si="63"/>
        <v>1.4999162720872476</v>
      </c>
      <c r="AD91" s="27">
        <f t="shared" si="64"/>
        <v>8.3572552315979749</v>
      </c>
      <c r="AE91" s="27">
        <f t="shared" si="65"/>
        <v>7.9760833930353527</v>
      </c>
      <c r="AF91" s="27">
        <f t="shared" si="66"/>
        <v>6.7469054774295927</v>
      </c>
      <c r="AG91" s="27">
        <f t="shared" si="67"/>
        <v>4.229486168638914</v>
      </c>
      <c r="AH91" s="27">
        <f t="shared" si="68"/>
        <v>2.1077981620811954</v>
      </c>
      <c r="AI91" s="27">
        <f t="shared" si="69"/>
        <v>6.3216729570360286</v>
      </c>
      <c r="AJ91" s="27">
        <f t="shared" si="70"/>
        <v>3.0640097741921295</v>
      </c>
      <c r="AK91" s="27">
        <f t="shared" si="71"/>
        <v>1.639985929762247</v>
      </c>
      <c r="AL91" s="27">
        <f t="shared" si="72"/>
        <v>5.4592251275058743</v>
      </c>
      <c r="AM91" s="27">
        <f t="shared" si="73"/>
        <v>8.515022520248678</v>
      </c>
      <c r="AN91" s="27">
        <f t="shared" si="74"/>
        <v>8.0652366332129191</v>
      </c>
      <c r="AO91" s="27">
        <f t="shared" si="75"/>
        <v>4.8996436004978392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" x14ac:dyDescent="0.2">
      <c r="A92" s="41">
        <v>43800</v>
      </c>
      <c r="B92" s="28">
        <v>118.62965346238569</v>
      </c>
      <c r="C92" s="28">
        <v>62.76879350638729</v>
      </c>
      <c r="D92" s="28">
        <v>126.98551422020728</v>
      </c>
      <c r="E92" s="28">
        <v>131.2614999781016</v>
      </c>
      <c r="F92" s="28">
        <v>143.05636703049231</v>
      </c>
      <c r="G92" s="28">
        <v>128.12986690916404</v>
      </c>
      <c r="H92" s="28">
        <v>132.23855773462461</v>
      </c>
      <c r="I92" s="28">
        <v>167.33640492957085</v>
      </c>
      <c r="J92" s="28">
        <v>146.04073565366366</v>
      </c>
      <c r="K92" s="28">
        <v>156.17742999638727</v>
      </c>
      <c r="L92" s="28">
        <v>130.3831488298049</v>
      </c>
      <c r="M92" s="28">
        <v>139.26008459733646</v>
      </c>
      <c r="N92" s="28">
        <v>134.68721447830615</v>
      </c>
      <c r="O92" s="28">
        <v>123.61119025199443</v>
      </c>
      <c r="P92" s="28">
        <v>100.87042840807005</v>
      </c>
      <c r="Q92" s="28">
        <v>141.66659175381565</v>
      </c>
      <c r="R92" s="28">
        <v>125.39024908517423</v>
      </c>
      <c r="S92" s="28">
        <v>144.30542957843502</v>
      </c>
      <c r="T92" s="28">
        <v>130.68545086701855</v>
      </c>
      <c r="U92" s="23"/>
      <c r="V92" s="41">
        <v>43800</v>
      </c>
      <c r="W92" s="28">
        <f t="shared" si="57"/>
        <v>2.6049880624961759</v>
      </c>
      <c r="X92" s="28">
        <f t="shared" si="58"/>
        <v>-3.142197980628282</v>
      </c>
      <c r="Y92" s="28">
        <f t="shared" si="59"/>
        <v>2.3319655488264175</v>
      </c>
      <c r="Z92" s="28">
        <f t="shared" si="60"/>
        <v>2.0477887778800294</v>
      </c>
      <c r="AA92" s="28">
        <f t="shared" si="61"/>
        <v>15.841697905731735</v>
      </c>
      <c r="AB92" s="28">
        <f t="shared" si="62"/>
        <v>4.6307769038117073</v>
      </c>
      <c r="AC92" s="28">
        <f t="shared" si="63"/>
        <v>3.0413181399603957</v>
      </c>
      <c r="AD92" s="28">
        <f t="shared" si="64"/>
        <v>5.4145411093088995</v>
      </c>
      <c r="AE92" s="28">
        <f t="shared" si="65"/>
        <v>2.961303047885977</v>
      </c>
      <c r="AF92" s="28">
        <f t="shared" si="66"/>
        <v>8.0641592547837035</v>
      </c>
      <c r="AG92" s="28">
        <f t="shared" si="67"/>
        <v>3.9243701991573232</v>
      </c>
      <c r="AH92" s="28">
        <f t="shared" si="68"/>
        <v>1.6638634994664585</v>
      </c>
      <c r="AI92" s="28">
        <f t="shared" si="69"/>
        <v>-2.2226913558256314</v>
      </c>
      <c r="AJ92" s="28">
        <f t="shared" si="70"/>
        <v>3.1312039620109431</v>
      </c>
      <c r="AK92" s="28">
        <f t="shared" si="71"/>
        <v>1.1728097626961755</v>
      </c>
      <c r="AL92" s="28">
        <f t="shared" si="72"/>
        <v>5.7287431961276809</v>
      </c>
      <c r="AM92" s="28">
        <f t="shared" si="73"/>
        <v>10.283246720949577</v>
      </c>
      <c r="AN92" s="28">
        <f t="shared" si="74"/>
        <v>7.5303900570065707</v>
      </c>
      <c r="AO92" s="28">
        <f t="shared" si="75"/>
        <v>4.3899559031191444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" x14ac:dyDescent="0.2">
      <c r="A93" s="42">
        <v>43831</v>
      </c>
      <c r="B93" s="29">
        <v>121.96123960473226</v>
      </c>
      <c r="C93" s="29">
        <v>72.828493792586372</v>
      </c>
      <c r="D93" s="29">
        <v>126.3868906375412</v>
      </c>
      <c r="E93" s="29">
        <v>132.91967912435518</v>
      </c>
      <c r="F93" s="29">
        <v>120.11771947348652</v>
      </c>
      <c r="G93" s="29">
        <v>125.59243672213579</v>
      </c>
      <c r="H93" s="29">
        <v>126.82768802642491</v>
      </c>
      <c r="I93" s="29">
        <v>127.89215855085956</v>
      </c>
      <c r="J93" s="29">
        <v>132.75344107280176</v>
      </c>
      <c r="K93" s="29">
        <v>164.8426838043014</v>
      </c>
      <c r="L93" s="29">
        <v>129.4409663591691</v>
      </c>
      <c r="M93" s="29">
        <v>118.87842181752654</v>
      </c>
      <c r="N93" s="29">
        <v>125.44811261292899</v>
      </c>
      <c r="O93" s="29">
        <v>121.91737985508354</v>
      </c>
      <c r="P93" s="29">
        <v>109.42676304619907</v>
      </c>
      <c r="Q93" s="29">
        <v>140.22932913542576</v>
      </c>
      <c r="R93" s="29">
        <v>122.32661289189755</v>
      </c>
      <c r="S93" s="29">
        <v>142.18724464635196</v>
      </c>
      <c r="T93" s="29">
        <v>127.13248874090434</v>
      </c>
      <c r="U93" s="23"/>
      <c r="V93" s="42">
        <v>43831</v>
      </c>
      <c r="W93" s="29">
        <f t="shared" ref="W93:W95" si="76">B93/B81*100-100</f>
        <v>0.79683056261568197</v>
      </c>
      <c r="X93" s="29">
        <f t="shared" ref="X93:X95" si="77">C93/C81*100-100</f>
        <v>13.681142517713198</v>
      </c>
      <c r="Y93" s="29">
        <f t="shared" ref="Y93:Y95" si="78">D93/D81*100-100</f>
        <v>3.3377208412992019</v>
      </c>
      <c r="Z93" s="29">
        <f t="shared" ref="Z93:Z95" si="79">E93/E81*100-100</f>
        <v>5.6703362826898456</v>
      </c>
      <c r="AA93" s="29">
        <f t="shared" ref="AA93:AA95" si="80">F93/F81*100-100</f>
        <v>11.647173653801275</v>
      </c>
      <c r="AB93" s="29">
        <f t="shared" ref="AB93:AB95" si="81">G93/G81*100-100</f>
        <v>4.4975449694528464</v>
      </c>
      <c r="AC93" s="29">
        <f t="shared" ref="AC93:AC95" si="82">H93/H81*100-100</f>
        <v>3.7077213165265022</v>
      </c>
      <c r="AD93" s="29">
        <f t="shared" ref="AD93:AD95" si="83">I93/I81*100-100</f>
        <v>4.5423335552752917</v>
      </c>
      <c r="AE93" s="29">
        <f t="shared" ref="AE93:AE95" si="84">J93/J81*100-100</f>
        <v>-0.31479685857598838</v>
      </c>
      <c r="AF93" s="29">
        <f t="shared" ref="AF93:AF95" si="85">K93/K81*100-100</f>
        <v>10.405412253631681</v>
      </c>
      <c r="AG93" s="29">
        <f t="shared" ref="AG93:AG95" si="86">L93/L81*100-100</f>
        <v>4.1337515233491899</v>
      </c>
      <c r="AH93" s="29">
        <f t="shared" ref="AH93:AH95" si="87">M93/M81*100-100</f>
        <v>3.1381588592763592</v>
      </c>
      <c r="AI93" s="29">
        <f t="shared" ref="AI93:AI95" si="88">N93/N81*100-100</f>
        <v>4.7651822148743861</v>
      </c>
      <c r="AJ93" s="29">
        <f t="shared" ref="AJ93:AJ95" si="89">O93/O81*100-100</f>
        <v>4.6110247521107084</v>
      </c>
      <c r="AK93" s="29">
        <f t="shared" ref="AK93:AK95" si="90">P93/P81*100-100</f>
        <v>-2.1581687079576568</v>
      </c>
      <c r="AL93" s="29">
        <f t="shared" ref="AL93:AL95" si="91">Q93/Q81*100-100</f>
        <v>12.862508039917842</v>
      </c>
      <c r="AM93" s="29">
        <f t="shared" ref="AM93:AM95" si="92">R93/R81*100-100</f>
        <v>2.3753472690019208</v>
      </c>
      <c r="AN93" s="29">
        <f t="shared" ref="AN93:AN95" si="93">S93/S81*100-100</f>
        <v>7.2238790580446448</v>
      </c>
      <c r="AO93" s="29">
        <f t="shared" ref="AO93:AO95" si="94">T93/T81*100-100</f>
        <v>4.2829158732001531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" x14ac:dyDescent="0.2">
      <c r="A94" s="43">
        <v>43862</v>
      </c>
      <c r="B94" s="31">
        <v>127.38733091994308</v>
      </c>
      <c r="C94" s="31">
        <v>66.159607842307253</v>
      </c>
      <c r="D94" s="31">
        <v>122.7225021102243</v>
      </c>
      <c r="E94" s="31">
        <v>123.40269499338682</v>
      </c>
      <c r="F94" s="31">
        <v>119.59751518136967</v>
      </c>
      <c r="G94" s="31">
        <v>123.20726392963225</v>
      </c>
      <c r="H94" s="31">
        <v>124.47443146002689</v>
      </c>
      <c r="I94" s="31">
        <v>129.9710860283802</v>
      </c>
      <c r="J94" s="31">
        <v>120.82749839998009</v>
      </c>
      <c r="K94" s="31">
        <v>150.42974247379544</v>
      </c>
      <c r="L94" s="31">
        <v>128.52614704487999</v>
      </c>
      <c r="M94" s="31">
        <v>117.95944981419535</v>
      </c>
      <c r="N94" s="31">
        <v>121.0013165739897</v>
      </c>
      <c r="O94" s="31">
        <v>124.68838623180176</v>
      </c>
      <c r="P94" s="31">
        <v>124.47948279434885</v>
      </c>
      <c r="Q94" s="31">
        <v>133.83395432525634</v>
      </c>
      <c r="R94" s="31">
        <v>117.42778244854617</v>
      </c>
      <c r="S94" s="31">
        <v>137.03935433652737</v>
      </c>
      <c r="T94" s="31">
        <v>125.48034248421965</v>
      </c>
      <c r="U94" s="23"/>
      <c r="V94" s="43">
        <v>43862</v>
      </c>
      <c r="W94" s="31">
        <f t="shared" si="76"/>
        <v>1.103160585642101</v>
      </c>
      <c r="X94" s="31">
        <f t="shared" si="77"/>
        <v>1.7649996305046329</v>
      </c>
      <c r="Y94" s="31">
        <f t="shared" si="78"/>
        <v>0.35381721218151085</v>
      </c>
      <c r="Z94" s="31">
        <f t="shared" si="79"/>
        <v>2.8384222701695734</v>
      </c>
      <c r="AA94" s="31">
        <f t="shared" si="80"/>
        <v>-1.21079920628911</v>
      </c>
      <c r="AB94" s="31">
        <f t="shared" si="81"/>
        <v>3.4387611380267629</v>
      </c>
      <c r="AC94" s="31">
        <f t="shared" si="82"/>
        <v>2.928960638168391</v>
      </c>
      <c r="AD94" s="31">
        <f t="shared" si="83"/>
        <v>9.9056797033785244</v>
      </c>
      <c r="AE94" s="31">
        <f t="shared" si="84"/>
        <v>-0.98975282079764781</v>
      </c>
      <c r="AF94" s="31">
        <f t="shared" si="85"/>
        <v>10.608753157396507</v>
      </c>
      <c r="AG94" s="31">
        <f t="shared" si="86"/>
        <v>3.7122497769443754</v>
      </c>
      <c r="AH94" s="31">
        <f t="shared" si="87"/>
        <v>1.0795029007713879</v>
      </c>
      <c r="AI94" s="31">
        <f t="shared" si="88"/>
        <v>-0.57157157476630971</v>
      </c>
      <c r="AJ94" s="31">
        <f t="shared" si="89"/>
        <v>3.995935349419355</v>
      </c>
      <c r="AK94" s="31">
        <f t="shared" si="90"/>
        <v>-3.084551260124428</v>
      </c>
      <c r="AL94" s="31">
        <f t="shared" si="91"/>
        <v>2.0281694997508595</v>
      </c>
      <c r="AM94" s="31">
        <f t="shared" si="92"/>
        <v>1.6818752918265716</v>
      </c>
      <c r="AN94" s="31">
        <f t="shared" si="93"/>
        <v>4.4638297689504043</v>
      </c>
      <c r="AO94" s="31">
        <f t="shared" si="94"/>
        <v>2.2964979421971066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" x14ac:dyDescent="0.2">
      <c r="A95" s="43">
        <v>43891</v>
      </c>
      <c r="B95" s="31">
        <v>130.98280893960325</v>
      </c>
      <c r="C95" s="31">
        <v>62.720363556712066</v>
      </c>
      <c r="D95" s="31">
        <v>118.09577398209001</v>
      </c>
      <c r="E95" s="31">
        <v>124.38768047594407</v>
      </c>
      <c r="F95" s="31">
        <v>115.24928498962781</v>
      </c>
      <c r="G95" s="31">
        <v>118.73571369990987</v>
      </c>
      <c r="H95" s="31">
        <v>109.14347827905812</v>
      </c>
      <c r="I95" s="31">
        <v>95.671860662257629</v>
      </c>
      <c r="J95" s="31">
        <v>132.72563801741529</v>
      </c>
      <c r="K95" s="31">
        <v>147.92917852368734</v>
      </c>
      <c r="L95" s="31">
        <v>128.42998974365258</v>
      </c>
      <c r="M95" s="31">
        <v>116.7831097731863</v>
      </c>
      <c r="N95" s="31">
        <v>116.9064037205416</v>
      </c>
      <c r="O95" s="31">
        <v>124.97396183138048</v>
      </c>
      <c r="P95" s="31">
        <v>110.77466117079992</v>
      </c>
      <c r="Q95" s="31">
        <v>128.34539851411748</v>
      </c>
      <c r="R95" s="31">
        <v>103.26072090458422</v>
      </c>
      <c r="S95" s="31">
        <v>127.9620298978012</v>
      </c>
      <c r="T95" s="31">
        <v>120.9156115172366</v>
      </c>
      <c r="U95" s="23"/>
      <c r="V95" s="43">
        <v>43891</v>
      </c>
      <c r="W95" s="31">
        <f t="shared" si="76"/>
        <v>-0.96570276808401445</v>
      </c>
      <c r="X95" s="31">
        <f t="shared" si="77"/>
        <v>-4.0719388523733926</v>
      </c>
      <c r="Y95" s="31">
        <f t="shared" si="78"/>
        <v>-7.0899378042818313</v>
      </c>
      <c r="Z95" s="31">
        <f t="shared" si="79"/>
        <v>0.36826052629382389</v>
      </c>
      <c r="AA95" s="31">
        <f t="shared" si="80"/>
        <v>0.25659975372877852</v>
      </c>
      <c r="AB95" s="31">
        <f t="shared" si="81"/>
        <v>-1.5655589760389432</v>
      </c>
      <c r="AC95" s="31">
        <f t="shared" si="82"/>
        <v>-11.703431408327475</v>
      </c>
      <c r="AD95" s="31">
        <f t="shared" si="83"/>
        <v>-28.994516957401103</v>
      </c>
      <c r="AE95" s="31">
        <f t="shared" si="84"/>
        <v>7.0386453695556952</v>
      </c>
      <c r="AF95" s="31">
        <f t="shared" si="85"/>
        <v>6.0949363900227809</v>
      </c>
      <c r="AG95" s="31">
        <f t="shared" si="86"/>
        <v>2.6222545107652735</v>
      </c>
      <c r="AH95" s="31">
        <f t="shared" si="87"/>
        <v>-2.5601919461161344</v>
      </c>
      <c r="AI95" s="31">
        <f t="shared" si="88"/>
        <v>-9.4386049663709599</v>
      </c>
      <c r="AJ95" s="31">
        <f t="shared" si="89"/>
        <v>2.8482764518922039</v>
      </c>
      <c r="AK95" s="31">
        <f t="shared" si="90"/>
        <v>-14.819174092566882</v>
      </c>
      <c r="AL95" s="31">
        <f t="shared" si="91"/>
        <v>-6.9544850908440026</v>
      </c>
      <c r="AM95" s="31">
        <f t="shared" si="92"/>
        <v>-14.588578484458139</v>
      </c>
      <c r="AN95" s="31">
        <f t="shared" si="93"/>
        <v>-4.4635906517946324</v>
      </c>
      <c r="AO95" s="31">
        <f t="shared" si="94"/>
        <v>-3.9792898689750444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" x14ac:dyDescent="0.2">
      <c r="A96" s="43">
        <v>43922</v>
      </c>
      <c r="B96" s="31">
        <v>113.83291058515668</v>
      </c>
      <c r="C96" s="31">
        <v>61.355233495072625</v>
      </c>
      <c r="D96" s="31">
        <v>110.6145913938818</v>
      </c>
      <c r="E96" s="31">
        <v>107.46076093235273</v>
      </c>
      <c r="F96" s="31">
        <v>119.07623472493722</v>
      </c>
      <c r="G96" s="31">
        <v>112.79067258905468</v>
      </c>
      <c r="H96" s="31">
        <v>86.518712916708466</v>
      </c>
      <c r="I96" s="31">
        <v>72.343003885557039</v>
      </c>
      <c r="J96" s="31">
        <v>123.58185064975383</v>
      </c>
      <c r="K96" s="31">
        <v>138.31780051147192</v>
      </c>
      <c r="L96" s="31">
        <v>128.22898626064926</v>
      </c>
      <c r="M96" s="31">
        <v>117.67010784282591</v>
      </c>
      <c r="N96" s="31">
        <v>119.54608040057079</v>
      </c>
      <c r="O96" s="31">
        <v>123.31872452907952</v>
      </c>
      <c r="P96" s="31">
        <v>92.44771142546513</v>
      </c>
      <c r="Q96" s="31">
        <v>110.74719814597159</v>
      </c>
      <c r="R96" s="31">
        <v>87.791939988570647</v>
      </c>
      <c r="S96" s="31">
        <v>116.4949442744355</v>
      </c>
      <c r="T96" s="31">
        <v>112.08703399061699</v>
      </c>
      <c r="U96" s="23"/>
      <c r="V96" s="43">
        <v>43922</v>
      </c>
      <c r="W96" s="31">
        <f t="shared" ref="W96:W98" si="95">B96/B84*100-100</f>
        <v>-2.8900028624007632</v>
      </c>
      <c r="X96" s="31">
        <f t="shared" ref="X96:X98" si="96">C96/C84*100-100</f>
        <v>-10.168497880188241</v>
      </c>
      <c r="Y96" s="31">
        <f t="shared" ref="Y96:Y98" si="97">D96/D84*100-100</f>
        <v>-11.016503696416763</v>
      </c>
      <c r="Z96" s="31">
        <f t="shared" ref="Z96:Z98" si="98">E96/E84*100-100</f>
        <v>-10.359016034722785</v>
      </c>
      <c r="AA96" s="31">
        <f t="shared" ref="AA96:AA98" si="99">F96/F84*100-100</f>
        <v>-8.9147103687710683</v>
      </c>
      <c r="AB96" s="31">
        <f t="shared" ref="AB96:AB98" si="100">G96/G84*100-100</f>
        <v>-7.041663285836222</v>
      </c>
      <c r="AC96" s="31">
        <f t="shared" ref="AC96:AC98" si="101">H96/H84*100-100</f>
        <v>-29.221745044210422</v>
      </c>
      <c r="AD96" s="31">
        <f t="shared" ref="AD96:AD98" si="102">I96/I84*100-100</f>
        <v>-45.62290617222753</v>
      </c>
      <c r="AE96" s="31">
        <f t="shared" ref="AE96:AE98" si="103">J96/J84*100-100</f>
        <v>-3.7193846797657812</v>
      </c>
      <c r="AF96" s="31">
        <f t="shared" ref="AF96:AF98" si="104">K96/K84*100-100</f>
        <v>-1.6657513788975677</v>
      </c>
      <c r="AG96" s="31">
        <f t="shared" ref="AG96:AG98" si="105">L96/L84*100-100</f>
        <v>2.0022462720823881</v>
      </c>
      <c r="AH96" s="31">
        <f t="shared" ref="AH96:AH98" si="106">M96/M84*100-100</f>
        <v>-6.2123605166083138</v>
      </c>
      <c r="AI96" s="31">
        <f t="shared" ref="AI96:AI98" si="107">N96/N84*100-100</f>
        <v>-1.875623488931069</v>
      </c>
      <c r="AJ96" s="31">
        <f t="shared" ref="AJ96:AJ98" si="108">O96/O84*100-100</f>
        <v>1.5825488536524261</v>
      </c>
      <c r="AK96" s="31">
        <f t="shared" ref="AK96:AK98" si="109">P96/P84*100-100</f>
        <v>-18.403916094152706</v>
      </c>
      <c r="AL96" s="31">
        <f t="shared" ref="AL96:AL98" si="110">Q96/Q84*100-100</f>
        <v>-15.722239266678443</v>
      </c>
      <c r="AM96" s="31">
        <f t="shared" ref="AM96:AM98" si="111">R96/R84*100-100</f>
        <v>-25.829508599213867</v>
      </c>
      <c r="AN96" s="31">
        <f t="shared" ref="AN96:AN98" si="112">S96/S84*100-100</f>
        <v>-14.582147556613563</v>
      </c>
      <c r="AO96" s="31">
        <f t="shared" ref="AO96:AO98" si="113">T96/T84*100-100</f>
        <v>-9.5772755526882065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" x14ac:dyDescent="0.2">
      <c r="A97" s="43">
        <v>43952</v>
      </c>
      <c r="B97" s="31">
        <v>110.24806506553233</v>
      </c>
      <c r="C97" s="31">
        <v>65.33356834502689</v>
      </c>
      <c r="D97" s="31">
        <v>110.99451610425324</v>
      </c>
      <c r="E97" s="31">
        <v>101.50534836582796</v>
      </c>
      <c r="F97" s="31">
        <v>130.23835035542211</v>
      </c>
      <c r="G97" s="31">
        <v>108.95177528791673</v>
      </c>
      <c r="H97" s="31">
        <v>83.516709516465085</v>
      </c>
      <c r="I97" s="31">
        <v>84.573172785662905</v>
      </c>
      <c r="J97" s="31">
        <v>122.65730751377318</v>
      </c>
      <c r="K97" s="31">
        <v>139.62318694271798</v>
      </c>
      <c r="L97" s="31">
        <v>127.89425025376335</v>
      </c>
      <c r="M97" s="31">
        <v>111.36574944805679</v>
      </c>
      <c r="N97" s="31">
        <v>106.20428149046511</v>
      </c>
      <c r="O97" s="31">
        <v>123.11307317504385</v>
      </c>
      <c r="P97" s="31">
        <v>89.930353018720439</v>
      </c>
      <c r="Q97" s="31">
        <v>117.22212236556294</v>
      </c>
      <c r="R97" s="31">
        <v>91.605861449830897</v>
      </c>
      <c r="S97" s="31">
        <v>110.43787416656026</v>
      </c>
      <c r="T97" s="31">
        <v>110.96070186011775</v>
      </c>
      <c r="U97" s="23"/>
      <c r="V97" s="43">
        <v>43952</v>
      </c>
      <c r="W97" s="31">
        <f t="shared" si="95"/>
        <v>-2.2444049186263442</v>
      </c>
      <c r="X97" s="31">
        <f t="shared" si="96"/>
        <v>-18.446025910005261</v>
      </c>
      <c r="Y97" s="31">
        <f t="shared" si="97"/>
        <v>-11.150308359391872</v>
      </c>
      <c r="Z97" s="31">
        <f t="shared" si="98"/>
        <v>-10.07033923683467</v>
      </c>
      <c r="AA97" s="31">
        <f t="shared" si="99"/>
        <v>-5.7608649040836042</v>
      </c>
      <c r="AB97" s="31">
        <f t="shared" si="100"/>
        <v>-8.8694208167876809</v>
      </c>
      <c r="AC97" s="31">
        <f t="shared" si="101"/>
        <v>-32.074632113118895</v>
      </c>
      <c r="AD97" s="31">
        <f t="shared" si="102"/>
        <v>-37.293915180707984</v>
      </c>
      <c r="AE97" s="31">
        <f t="shared" si="103"/>
        <v>-3.671336002496588</v>
      </c>
      <c r="AF97" s="31">
        <f t="shared" si="104"/>
        <v>-5.7997794883652887</v>
      </c>
      <c r="AG97" s="31">
        <f t="shared" si="105"/>
        <v>1.1468263282202287</v>
      </c>
      <c r="AH97" s="31">
        <f t="shared" si="106"/>
        <v>-8.8174941443345745</v>
      </c>
      <c r="AI97" s="31">
        <f t="shared" si="107"/>
        <v>-11.574931519922174</v>
      </c>
      <c r="AJ97" s="31">
        <f t="shared" si="108"/>
        <v>0.63959474708363473</v>
      </c>
      <c r="AK97" s="31">
        <f t="shared" si="109"/>
        <v>-14.734067574844005</v>
      </c>
      <c r="AL97" s="31">
        <f t="shared" si="110"/>
        <v>-17.232095008179996</v>
      </c>
      <c r="AM97" s="31">
        <f t="shared" si="111"/>
        <v>-24.507721726852907</v>
      </c>
      <c r="AN97" s="31">
        <f t="shared" si="112"/>
        <v>-17.912366876268422</v>
      </c>
      <c r="AO97" s="31">
        <f t="shared" si="113"/>
        <v>-10.279023045406987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" x14ac:dyDescent="0.2">
      <c r="A98" s="43">
        <v>43983</v>
      </c>
      <c r="B98" s="31">
        <v>105.38386733842343</v>
      </c>
      <c r="C98" s="31">
        <v>58.928450872681317</v>
      </c>
      <c r="D98" s="31">
        <v>113.40832280413554</v>
      </c>
      <c r="E98" s="31">
        <v>105.8595378745507</v>
      </c>
      <c r="F98" s="31">
        <v>118.16735013383304</v>
      </c>
      <c r="G98" s="31">
        <v>111.42630482396793</v>
      </c>
      <c r="H98" s="31">
        <v>83.108317325277483</v>
      </c>
      <c r="I98" s="31">
        <v>73.840149748453598</v>
      </c>
      <c r="J98" s="31">
        <v>126.72786534342524</v>
      </c>
      <c r="K98" s="31">
        <v>140.2889413100734</v>
      </c>
      <c r="L98" s="31">
        <v>127.89626174908081</v>
      </c>
      <c r="M98" s="31">
        <v>107.82701655596104</v>
      </c>
      <c r="N98" s="31">
        <v>100.45894548592811</v>
      </c>
      <c r="O98" s="31">
        <v>123.26611806884948</v>
      </c>
      <c r="P98" s="31">
        <v>95.184295793789431</v>
      </c>
      <c r="Q98" s="31">
        <v>127.06972258660025</v>
      </c>
      <c r="R98" s="31">
        <v>93.896865248613992</v>
      </c>
      <c r="S98" s="31">
        <v>112.34503449758284</v>
      </c>
      <c r="T98" s="31">
        <v>111.03482282520082</v>
      </c>
      <c r="U98" s="23"/>
      <c r="V98" s="43">
        <v>43983</v>
      </c>
      <c r="W98" s="31">
        <f t="shared" si="95"/>
        <v>-2.1605392262465557</v>
      </c>
      <c r="X98" s="31">
        <f t="shared" si="96"/>
        <v>-9.7200838595780255</v>
      </c>
      <c r="Y98" s="31">
        <f t="shared" si="97"/>
        <v>-3.6365285818752824</v>
      </c>
      <c r="Z98" s="31">
        <f t="shared" si="98"/>
        <v>-3.7864122556656525</v>
      </c>
      <c r="AA98" s="31">
        <f t="shared" si="99"/>
        <v>-9.2829054299978395</v>
      </c>
      <c r="AB98" s="31">
        <f t="shared" si="100"/>
        <v>-5.4214624614057101</v>
      </c>
      <c r="AC98" s="31">
        <f t="shared" si="101"/>
        <v>-30.072779185193909</v>
      </c>
      <c r="AD98" s="31">
        <f t="shared" si="102"/>
        <v>-45.897037625850245</v>
      </c>
      <c r="AE98" s="31">
        <f t="shared" si="103"/>
        <v>2.0665186705076479</v>
      </c>
      <c r="AF98" s="31">
        <f t="shared" si="104"/>
        <v>-2.1864314389570865</v>
      </c>
      <c r="AG98" s="31">
        <f t="shared" si="105"/>
        <v>1.0355475459324452</v>
      </c>
      <c r="AH98" s="31">
        <f t="shared" si="106"/>
        <v>-8.6822128098424827</v>
      </c>
      <c r="AI98" s="31">
        <f t="shared" si="107"/>
        <v>-15.965468824198155</v>
      </c>
      <c r="AJ98" s="31">
        <f t="shared" si="108"/>
        <v>0.21248942360270462</v>
      </c>
      <c r="AK98" s="31">
        <f t="shared" si="109"/>
        <v>-9.7598570669536855</v>
      </c>
      <c r="AL98" s="31">
        <f t="shared" si="110"/>
        <v>-8.4125056612179918</v>
      </c>
      <c r="AM98" s="31">
        <f t="shared" si="111"/>
        <v>-21.285409154522569</v>
      </c>
      <c r="AN98" s="31">
        <f t="shared" si="112"/>
        <v>-14.898517833828322</v>
      </c>
      <c r="AO98" s="31">
        <f t="shared" si="113"/>
        <v>-7.8500892307697256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" x14ac:dyDescent="0.2">
      <c r="A99" s="43">
        <v>44013</v>
      </c>
      <c r="B99" s="31">
        <v>109.40960773072914</v>
      </c>
      <c r="C99" s="31">
        <v>70.362829204265864</v>
      </c>
      <c r="D99" s="31">
        <v>121.81025461921791</v>
      </c>
      <c r="E99" s="31">
        <v>104.06441558451334</v>
      </c>
      <c r="F99" s="31">
        <v>131.74605736860343</v>
      </c>
      <c r="G99" s="31">
        <v>117.15436734813647</v>
      </c>
      <c r="H99" s="31">
        <v>100.4723799756644</v>
      </c>
      <c r="I99" s="31">
        <v>85.310078765985637</v>
      </c>
      <c r="J99" s="31">
        <v>128.92380635693172</v>
      </c>
      <c r="K99" s="31">
        <v>151.29421754846626</v>
      </c>
      <c r="L99" s="31">
        <v>129.12979089492828</v>
      </c>
      <c r="M99" s="31">
        <v>115.6073047461098</v>
      </c>
      <c r="N99" s="31">
        <v>116.78998756055542</v>
      </c>
      <c r="O99" s="31">
        <v>123.52116990165943</v>
      </c>
      <c r="P99" s="31">
        <v>109.68893766701819</v>
      </c>
      <c r="Q99" s="31">
        <v>139.056583624853</v>
      </c>
      <c r="R99" s="31">
        <v>99.299684109535306</v>
      </c>
      <c r="S99" s="31">
        <v>119.30585987364623</v>
      </c>
      <c r="T99" s="31">
        <v>118.26935149198096</v>
      </c>
      <c r="U99" s="23"/>
      <c r="V99" s="43">
        <v>44013</v>
      </c>
      <c r="W99" s="31">
        <f t="shared" ref="W99:W101" si="114">B99/B87*100-100</f>
        <v>7.254493416904495E-2</v>
      </c>
      <c r="X99" s="31">
        <f t="shared" ref="X99:X101" si="115">C99/C87*100-100</f>
        <v>-7.4933529977615621</v>
      </c>
      <c r="Y99" s="31">
        <f t="shared" ref="Y99:Y101" si="116">D99/D87*100-100</f>
        <v>-0.25971182897671952</v>
      </c>
      <c r="Z99" s="31">
        <f t="shared" ref="Z99:Z101" si="117">E99/E87*100-100</f>
        <v>0.23259716745080539</v>
      </c>
      <c r="AA99" s="31">
        <f t="shared" ref="AA99:AA101" si="118">F99/F87*100-100</f>
        <v>-1.1672677282980715</v>
      </c>
      <c r="AB99" s="31">
        <f t="shared" ref="AB99:AB101" si="119">G99/G87*100-100</f>
        <v>-1.5651706698043881</v>
      </c>
      <c r="AC99" s="31">
        <f t="shared" ref="AC99:AC101" si="120">H99/H87*100-100</f>
        <v>-16.109862193308757</v>
      </c>
      <c r="AD99" s="31">
        <f t="shared" ref="AD99:AD101" si="121">I99/I87*100-100</f>
        <v>-39.519675256409712</v>
      </c>
      <c r="AE99" s="31">
        <f t="shared" ref="AE99:AE101" si="122">J99/J87*100-100</f>
        <v>-0.63589647119883352</v>
      </c>
      <c r="AF99" s="31">
        <f t="shared" ref="AF99:AF101" si="123">K99/K87*100-100</f>
        <v>2.6758691650838955</v>
      </c>
      <c r="AG99" s="31">
        <f t="shared" ref="AG99:AG101" si="124">L99/L87*100-100</f>
        <v>1.4918405283603988</v>
      </c>
      <c r="AH99" s="31">
        <f t="shared" ref="AH99:AH101" si="125">M99/M87*100-100</f>
        <v>-7.0461461054718342</v>
      </c>
      <c r="AI99" s="31">
        <f t="shared" ref="AI99:AI101" si="126">N99/N87*100-100</f>
        <v>-2.867693240354015</v>
      </c>
      <c r="AJ99" s="31">
        <f t="shared" ref="AJ99:AJ101" si="127">O99/O87*100-100</f>
        <v>0.25444735026134424</v>
      </c>
      <c r="AK99" s="31">
        <f t="shared" ref="AK99:AK101" si="128">P99/P87*100-100</f>
        <v>-4.6141478895269046</v>
      </c>
      <c r="AL99" s="31">
        <f t="shared" ref="AL99:AL101" si="129">Q99/Q87*100-100</f>
        <v>-3.7522542306823681</v>
      </c>
      <c r="AM99" s="31">
        <f t="shared" ref="AM99:AM101" si="130">R99/R87*100-100</f>
        <v>-16.920624616375875</v>
      </c>
      <c r="AN99" s="31">
        <f t="shared" ref="AN99:AN101" si="131">S99/S87*100-100</f>
        <v>-10.012115399223688</v>
      </c>
      <c r="AO99" s="31">
        <f t="shared" ref="AO99:AO101" si="132">T99/T87*100-100</f>
        <v>-3.8720658195422857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" x14ac:dyDescent="0.2">
      <c r="A100" s="43">
        <v>44044</v>
      </c>
      <c r="B100" s="31">
        <v>112.00175619933236</v>
      </c>
      <c r="C100" s="31">
        <v>75.019908889388901</v>
      </c>
      <c r="D100" s="31">
        <v>119.28442768460394</v>
      </c>
      <c r="E100" s="31">
        <v>115.13809620320339</v>
      </c>
      <c r="F100" s="31">
        <v>135.08040106998155</v>
      </c>
      <c r="G100" s="31">
        <v>122.85055081701653</v>
      </c>
      <c r="H100" s="31">
        <v>105.9928534712797</v>
      </c>
      <c r="I100" s="31">
        <v>97.973826633745588</v>
      </c>
      <c r="J100" s="31">
        <v>127.81319540008064</v>
      </c>
      <c r="K100" s="31">
        <v>148.80952701483301</v>
      </c>
      <c r="L100" s="31">
        <v>130.03577749720429</v>
      </c>
      <c r="M100" s="31">
        <v>114.4445249324237</v>
      </c>
      <c r="N100" s="31">
        <v>104.84885123910779</v>
      </c>
      <c r="O100" s="31">
        <v>123.30697010447712</v>
      </c>
      <c r="P100" s="31">
        <v>113.01042763855332</v>
      </c>
      <c r="Q100" s="31">
        <v>141.61612003091216</v>
      </c>
      <c r="R100" s="31">
        <v>104.7439842883749</v>
      </c>
      <c r="S100" s="31">
        <v>125.95997372784143</v>
      </c>
      <c r="T100" s="31">
        <v>120.65029747583567</v>
      </c>
      <c r="U100" s="23"/>
      <c r="V100" s="43">
        <v>44044</v>
      </c>
      <c r="W100" s="31">
        <f t="shared" si="114"/>
        <v>-0.23341167685309472</v>
      </c>
      <c r="X100" s="31">
        <f t="shared" si="115"/>
        <v>0.22358175926933654</v>
      </c>
      <c r="Y100" s="31">
        <f t="shared" si="116"/>
        <v>2.3963912940247951</v>
      </c>
      <c r="Z100" s="31">
        <f t="shared" si="117"/>
        <v>9.6859361043851493</v>
      </c>
      <c r="AA100" s="31">
        <f t="shared" si="118"/>
        <v>0.8459630641858098</v>
      </c>
      <c r="AB100" s="31">
        <f t="shared" si="119"/>
        <v>1.5104280049143171</v>
      </c>
      <c r="AC100" s="31">
        <f t="shared" si="120"/>
        <v>-11.796927158624626</v>
      </c>
      <c r="AD100" s="31">
        <f t="shared" si="121"/>
        <v>-27.537717981990639</v>
      </c>
      <c r="AE100" s="31">
        <f t="shared" si="122"/>
        <v>2.8778539552811111</v>
      </c>
      <c r="AF100" s="31">
        <f t="shared" si="123"/>
        <v>5.5531235177244298</v>
      </c>
      <c r="AG100" s="31">
        <f t="shared" si="124"/>
        <v>2.2305174454969148</v>
      </c>
      <c r="AH100" s="31">
        <f t="shared" si="125"/>
        <v>-5.3761029554535469</v>
      </c>
      <c r="AI100" s="31">
        <f t="shared" si="126"/>
        <v>-4.7504509729874371</v>
      </c>
      <c r="AJ100" s="31">
        <f t="shared" si="127"/>
        <v>-0.33596953215287328</v>
      </c>
      <c r="AK100" s="31">
        <f t="shared" si="128"/>
        <v>-2.3126399237096393</v>
      </c>
      <c r="AL100" s="31">
        <f t="shared" si="129"/>
        <v>-1.1943743837400547</v>
      </c>
      <c r="AM100" s="31">
        <f t="shared" si="130"/>
        <v>-12.34068184545184</v>
      </c>
      <c r="AN100" s="31">
        <f t="shared" si="131"/>
        <v>-4.991078529406721</v>
      </c>
      <c r="AO100" s="31">
        <f t="shared" si="132"/>
        <v>-1.0952536387109149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" x14ac:dyDescent="0.2">
      <c r="A101" s="43">
        <v>44075</v>
      </c>
      <c r="B101" s="31">
        <v>108.40426588375776</v>
      </c>
      <c r="C101" s="31">
        <v>72.822339247359764</v>
      </c>
      <c r="D101" s="31">
        <v>119.74009400575964</v>
      </c>
      <c r="E101" s="31">
        <v>125.35396430960149</v>
      </c>
      <c r="F101" s="31">
        <v>128.78063884583108</v>
      </c>
      <c r="G101" s="31">
        <v>127.04701515559228</v>
      </c>
      <c r="H101" s="31">
        <v>110.56954130247347</v>
      </c>
      <c r="I101" s="31">
        <v>99.62408901517955</v>
      </c>
      <c r="J101" s="31">
        <v>129.0817890152239</v>
      </c>
      <c r="K101" s="31">
        <v>148.58551456677102</v>
      </c>
      <c r="L101" s="31">
        <v>131.20600877362691</v>
      </c>
      <c r="M101" s="31">
        <v>113.15780156101029</v>
      </c>
      <c r="N101" s="31">
        <v>110.36215284971537</v>
      </c>
      <c r="O101" s="31">
        <v>123.39632764864135</v>
      </c>
      <c r="P101" s="31">
        <v>107.34923582284385</v>
      </c>
      <c r="Q101" s="31">
        <v>146.00894061966366</v>
      </c>
      <c r="R101" s="31">
        <v>108.27023178773925</v>
      </c>
      <c r="S101" s="31">
        <v>131.60762929766764</v>
      </c>
      <c r="T101" s="31">
        <v>121.81952721685299</v>
      </c>
      <c r="U101" s="23"/>
      <c r="V101" s="43">
        <v>44075</v>
      </c>
      <c r="W101" s="31">
        <f t="shared" si="114"/>
        <v>1.8447013042204361</v>
      </c>
      <c r="X101" s="31">
        <f t="shared" si="115"/>
        <v>2.3053803797721741</v>
      </c>
      <c r="Y101" s="31">
        <f t="shared" si="116"/>
        <v>7.6768044830226785</v>
      </c>
      <c r="Z101" s="31">
        <f t="shared" si="117"/>
        <v>13.634849174574668</v>
      </c>
      <c r="AA101" s="31">
        <f t="shared" si="118"/>
        <v>-5.7220295502089442</v>
      </c>
      <c r="AB101" s="31">
        <f t="shared" si="119"/>
        <v>4.1046240015263749</v>
      </c>
      <c r="AC101" s="31">
        <f t="shared" si="120"/>
        <v>-9.998653725805795</v>
      </c>
      <c r="AD101" s="31">
        <f t="shared" si="121"/>
        <v>-22.655534916178553</v>
      </c>
      <c r="AE101" s="31">
        <f t="shared" si="122"/>
        <v>6.2900947760216326</v>
      </c>
      <c r="AF101" s="31">
        <f t="shared" si="123"/>
        <v>2.6883136563751577</v>
      </c>
      <c r="AG101" s="31">
        <f t="shared" si="124"/>
        <v>2.8041285683340362</v>
      </c>
      <c r="AH101" s="31">
        <f t="shared" si="125"/>
        <v>-3.690778357002344</v>
      </c>
      <c r="AI101" s="31">
        <f t="shared" si="126"/>
        <v>-8.7062332890026681</v>
      </c>
      <c r="AJ101" s="31">
        <f t="shared" si="127"/>
        <v>-0.29178110691529469</v>
      </c>
      <c r="AK101" s="31">
        <f t="shared" si="128"/>
        <v>-0.33279736314258912</v>
      </c>
      <c r="AL101" s="31">
        <f t="shared" si="129"/>
        <v>4.1997943613129536</v>
      </c>
      <c r="AM101" s="31">
        <f t="shared" si="130"/>
        <v>-9.9847543946637813</v>
      </c>
      <c r="AN101" s="31">
        <f t="shared" si="131"/>
        <v>-0.79784490077730652</v>
      </c>
      <c r="AO101" s="31">
        <f t="shared" si="132"/>
        <v>0.80488503621552354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" x14ac:dyDescent="0.2">
      <c r="A102" s="43">
        <v>44105</v>
      </c>
      <c r="B102" s="31">
        <v>105.73014815143387</v>
      </c>
      <c r="C102" s="31">
        <v>77.67608091214629</v>
      </c>
      <c r="D102" s="31">
        <v>122.97573221275492</v>
      </c>
      <c r="E102" s="31">
        <v>137.04354464840912</v>
      </c>
      <c r="F102" s="31">
        <v>127.87800078804565</v>
      </c>
      <c r="G102" s="31">
        <v>130.62320271316284</v>
      </c>
      <c r="H102" s="31">
        <v>112.64873873323545</v>
      </c>
      <c r="I102" s="31">
        <v>114.04769803525097</v>
      </c>
      <c r="J102" s="31">
        <v>134.48099235243467</v>
      </c>
      <c r="K102" s="31">
        <v>153.33059810751104</v>
      </c>
      <c r="L102" s="31">
        <v>132.92324912263987</v>
      </c>
      <c r="M102" s="31">
        <v>126.52946853302734</v>
      </c>
      <c r="N102" s="31">
        <v>130.70275180506488</v>
      </c>
      <c r="O102" s="31">
        <v>122.83014515543793</v>
      </c>
      <c r="P102" s="31">
        <v>105.24731158212931</v>
      </c>
      <c r="Q102" s="31">
        <v>154.799739731957</v>
      </c>
      <c r="R102" s="31">
        <v>118.05087887780007</v>
      </c>
      <c r="S102" s="31">
        <v>136.26249758517415</v>
      </c>
      <c r="T102" s="31">
        <v>125.6767848692629</v>
      </c>
      <c r="U102" s="23"/>
      <c r="V102" s="43">
        <v>44105</v>
      </c>
      <c r="W102" s="31">
        <f t="shared" ref="W102:W104" si="133">B102/B90*100-100</f>
        <v>1.0294162866499477</v>
      </c>
      <c r="X102" s="31">
        <f t="shared" ref="X102:X104" si="134">C102/C90*100-100</f>
        <v>6.7812363412956529</v>
      </c>
      <c r="Y102" s="31">
        <f t="shared" ref="Y102:Y104" si="135">D102/D90*100-100</f>
        <v>5.5204746837256522</v>
      </c>
      <c r="Z102" s="31">
        <f t="shared" ref="Z102:Z104" si="136">E102/E90*100-100</f>
        <v>3.9451721580533246</v>
      </c>
      <c r="AA102" s="31">
        <f t="shared" ref="AA102:AA104" si="137">F102/F90*100-100</f>
        <v>-0.32292147964507478</v>
      </c>
      <c r="AB102" s="31">
        <f t="shared" ref="AB102:AB104" si="138">G102/G90*100-100</f>
        <v>4.4783052996121455</v>
      </c>
      <c r="AC102" s="31">
        <f t="shared" ref="AC102:AC104" si="139">H102/H90*100-100</f>
        <v>-9.4973244405436361</v>
      </c>
      <c r="AD102" s="31">
        <f t="shared" ref="AD102:AD104" si="140">I102/I90*100-100</f>
        <v>-17.083194368050883</v>
      </c>
      <c r="AE102" s="31">
        <f t="shared" ref="AE102:AE104" si="141">J102/J90*100-100</f>
        <v>2.415507169314381</v>
      </c>
      <c r="AF102" s="31">
        <f t="shared" ref="AF102:AF104" si="142">K102/K90*100-100</f>
        <v>4.7551421401854839</v>
      </c>
      <c r="AG102" s="31">
        <f t="shared" ref="AG102:AG104" si="143">L102/L90*100-100</f>
        <v>2.9713563703971602</v>
      </c>
      <c r="AH102" s="31">
        <f t="shared" ref="AH102:AH104" si="144">M102/M90*100-100</f>
        <v>-1.634517205222906</v>
      </c>
      <c r="AI102" s="31">
        <f t="shared" ref="AI102:AI104" si="145">N102/N90*100-100</f>
        <v>6.1702140897446043</v>
      </c>
      <c r="AJ102" s="31">
        <f t="shared" ref="AJ102:AJ104" si="146">O102/O90*100-100</f>
        <v>6.2475877217750053E-2</v>
      </c>
      <c r="AK102" s="31">
        <f t="shared" ref="AK102:AK104" si="147">P102/P90*100-100</f>
        <v>13.806590151784761</v>
      </c>
      <c r="AL102" s="31">
        <f t="shared" ref="AL102:AL104" si="148">Q102/Q90*100-100</f>
        <v>7.9710624919910487</v>
      </c>
      <c r="AM102" s="31">
        <f t="shared" ref="AM102:AM104" si="149">R102/R90*100-100</f>
        <v>-4.4197136249829896</v>
      </c>
      <c r="AN102" s="31">
        <f t="shared" ref="AN102:AN104" si="150">S102/S90*100-100</f>
        <v>-0.61623587137759728</v>
      </c>
      <c r="AO102" s="31">
        <f t="shared" ref="AO102:AO104" si="151">T102/T90*100-100</f>
        <v>2.2227247947742086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" x14ac:dyDescent="0.2">
      <c r="A103" s="43">
        <v>44136</v>
      </c>
      <c r="B103" s="31">
        <v>112.34386874678074</v>
      </c>
      <c r="C103" s="31">
        <v>69.102888246823966</v>
      </c>
      <c r="D103" s="31">
        <v>124.1009174395595</v>
      </c>
      <c r="E103" s="31">
        <v>135.33105737455946</v>
      </c>
      <c r="F103" s="31">
        <v>134.65637248585554</v>
      </c>
      <c r="G103" s="31">
        <v>134.30908493438349</v>
      </c>
      <c r="H103" s="31">
        <v>117.26489328905842</v>
      </c>
      <c r="I103" s="31">
        <v>116.22459086950579</v>
      </c>
      <c r="J103" s="31">
        <v>135.89237182415854</v>
      </c>
      <c r="K103" s="31">
        <v>154.6434877721716</v>
      </c>
      <c r="L103" s="31">
        <v>133.72757962668257</v>
      </c>
      <c r="M103" s="31">
        <v>130.28415508018827</v>
      </c>
      <c r="N103" s="31">
        <v>129.67237674357995</v>
      </c>
      <c r="O103" s="31">
        <v>123.18847703742003</v>
      </c>
      <c r="P103" s="31">
        <v>112.52313339427259</v>
      </c>
      <c r="Q103" s="31">
        <v>153.0796450357453</v>
      </c>
      <c r="R103" s="31">
        <v>119.39715854625774</v>
      </c>
      <c r="S103" s="31">
        <v>143.41766155310231</v>
      </c>
      <c r="T103" s="31">
        <v>128.67397151359739</v>
      </c>
      <c r="U103" s="23"/>
      <c r="V103" s="43">
        <v>44136</v>
      </c>
      <c r="W103" s="31">
        <f t="shared" si="133"/>
        <v>0.74842730047662087</v>
      </c>
      <c r="X103" s="31">
        <f t="shared" si="134"/>
        <v>-6.1472375449460657</v>
      </c>
      <c r="Y103" s="31">
        <f t="shared" si="135"/>
        <v>0.87465599845040742</v>
      </c>
      <c r="Z103" s="31">
        <f t="shared" si="136"/>
        <v>-1.9431846053891206</v>
      </c>
      <c r="AA103" s="31">
        <f t="shared" si="137"/>
        <v>-1.9724996718713896</v>
      </c>
      <c r="AB103" s="31">
        <f t="shared" si="138"/>
        <v>4.888291433201843</v>
      </c>
      <c r="AC103" s="31">
        <f t="shared" si="139"/>
        <v>-7.772237746245878</v>
      </c>
      <c r="AD103" s="31">
        <f t="shared" si="140"/>
        <v>-18.831388330732551</v>
      </c>
      <c r="AE103" s="31">
        <f t="shared" si="141"/>
        <v>-2.2268285636614564</v>
      </c>
      <c r="AF103" s="31">
        <f t="shared" si="142"/>
        <v>2.0802368381621363</v>
      </c>
      <c r="AG103" s="31">
        <f t="shared" si="143"/>
        <v>3.0132049703227324</v>
      </c>
      <c r="AH103" s="31">
        <f t="shared" si="144"/>
        <v>-1.3958255926891638</v>
      </c>
      <c r="AI103" s="31">
        <f t="shared" si="145"/>
        <v>-2.3199078647578233</v>
      </c>
      <c r="AJ103" s="31">
        <f t="shared" si="146"/>
        <v>0.30655282618130286</v>
      </c>
      <c r="AK103" s="31">
        <f t="shared" si="147"/>
        <v>25.211007488028841</v>
      </c>
      <c r="AL103" s="31">
        <f t="shared" si="148"/>
        <v>8.702229804042986</v>
      </c>
      <c r="AM103" s="31">
        <f t="shared" si="149"/>
        <v>-4.6816513861071769</v>
      </c>
      <c r="AN103" s="31">
        <f t="shared" si="150"/>
        <v>0.45000754573851509</v>
      </c>
      <c r="AO103" s="31">
        <f t="shared" si="151"/>
        <v>1.2412834615200978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" x14ac:dyDescent="0.2">
      <c r="A104" s="44">
        <v>44166</v>
      </c>
      <c r="B104" s="33">
        <v>120.86507063075047</v>
      </c>
      <c r="C104" s="33">
        <v>72.770524119883618</v>
      </c>
      <c r="D104" s="33">
        <v>135.6555681876477</v>
      </c>
      <c r="E104" s="33">
        <v>144.19506077227072</v>
      </c>
      <c r="F104" s="33">
        <v>137.8178216467243</v>
      </c>
      <c r="G104" s="33">
        <v>135.9505659838006</v>
      </c>
      <c r="H104" s="33">
        <v>127.62901499941661</v>
      </c>
      <c r="I104" s="33">
        <v>146.4785632400293</v>
      </c>
      <c r="J104" s="33">
        <v>159.85220146283177</v>
      </c>
      <c r="K104" s="33">
        <v>165.94913433168537</v>
      </c>
      <c r="L104" s="33">
        <v>134.91671479818706</v>
      </c>
      <c r="M104" s="33">
        <v>142.9849317937832</v>
      </c>
      <c r="N104" s="33">
        <v>151.08492815237102</v>
      </c>
      <c r="O104" s="33">
        <v>124.0823510535442</v>
      </c>
      <c r="P104" s="33">
        <v>110.53922262846581</v>
      </c>
      <c r="Q104" s="33">
        <v>161.14614322972483</v>
      </c>
      <c r="R104" s="33">
        <v>123.01337380950216</v>
      </c>
      <c r="S104" s="33">
        <v>148.81829824600894</v>
      </c>
      <c r="T104" s="33">
        <v>135.99887332882363</v>
      </c>
      <c r="U104" s="23"/>
      <c r="V104" s="44">
        <v>44166</v>
      </c>
      <c r="W104" s="33">
        <f t="shared" si="133"/>
        <v>1.8843662635106284</v>
      </c>
      <c r="X104" s="33">
        <f t="shared" si="134"/>
        <v>15.934240654918057</v>
      </c>
      <c r="Y104" s="33">
        <f t="shared" si="135"/>
        <v>6.8275929114289085</v>
      </c>
      <c r="Z104" s="33">
        <f t="shared" si="136"/>
        <v>9.8532782242522217</v>
      </c>
      <c r="AA104" s="33">
        <f t="shared" si="137"/>
        <v>-3.6618750304566561</v>
      </c>
      <c r="AB104" s="33">
        <f t="shared" si="138"/>
        <v>6.1037283993910165</v>
      </c>
      <c r="AC104" s="33">
        <f t="shared" si="139"/>
        <v>-3.4857781377640151</v>
      </c>
      <c r="AD104" s="33">
        <f t="shared" si="140"/>
        <v>-12.464616828788849</v>
      </c>
      <c r="AE104" s="33">
        <f t="shared" si="141"/>
        <v>9.4572694031904092</v>
      </c>
      <c r="AF104" s="33">
        <f t="shared" si="142"/>
        <v>6.2567967314637798</v>
      </c>
      <c r="AG104" s="33">
        <f t="shared" si="143"/>
        <v>3.4771103544216686</v>
      </c>
      <c r="AH104" s="33">
        <f t="shared" si="144"/>
        <v>2.6747414431184353</v>
      </c>
      <c r="AI104" s="33">
        <f t="shared" si="145"/>
        <v>12.174662411409543</v>
      </c>
      <c r="AJ104" s="33">
        <f t="shared" si="146"/>
        <v>0.38116355047570494</v>
      </c>
      <c r="AK104" s="33">
        <f t="shared" si="147"/>
        <v>9.5853605194187992</v>
      </c>
      <c r="AL104" s="33">
        <f t="shared" si="148"/>
        <v>13.750278901154218</v>
      </c>
      <c r="AM104" s="33">
        <f t="shared" si="149"/>
        <v>-1.8955822266989202</v>
      </c>
      <c r="AN104" s="33">
        <f t="shared" si="150"/>
        <v>3.1273034429525808</v>
      </c>
      <c r="AO104" s="33">
        <f t="shared" si="151"/>
        <v>4.0658102539753003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" x14ac:dyDescent="0.2">
      <c r="A105" s="45">
        <v>44197</v>
      </c>
      <c r="B105" s="35">
        <v>125.67731657046146</v>
      </c>
      <c r="C105" s="35">
        <v>65.591729996306782</v>
      </c>
      <c r="D105" s="35">
        <v>128.60389300201709</v>
      </c>
      <c r="E105" s="35">
        <v>133.53402937191123</v>
      </c>
      <c r="F105" s="35">
        <v>125.41498495166425</v>
      </c>
      <c r="G105" s="35">
        <v>132.02785779070052</v>
      </c>
      <c r="H105" s="35">
        <v>115.05093901193693</v>
      </c>
      <c r="I105" s="35">
        <v>117.41522810163177</v>
      </c>
      <c r="J105" s="35">
        <v>134.10924682991413</v>
      </c>
      <c r="K105" s="35">
        <v>168.49033397819457</v>
      </c>
      <c r="L105" s="35">
        <v>134.18218683143414</v>
      </c>
      <c r="M105" s="35">
        <v>120.90025069977348</v>
      </c>
      <c r="N105" s="35">
        <v>125.42427048661074</v>
      </c>
      <c r="O105" s="35">
        <v>121.75463893936281</v>
      </c>
      <c r="P105" s="35">
        <v>98.754315275760277</v>
      </c>
      <c r="Q105" s="35">
        <v>154.59992858466839</v>
      </c>
      <c r="R105" s="35">
        <v>112.24340359510188</v>
      </c>
      <c r="S105" s="35">
        <v>146.54112290707545</v>
      </c>
      <c r="T105" s="35">
        <v>128.80432928711275</v>
      </c>
      <c r="U105" s="23"/>
      <c r="V105" s="45">
        <v>44197</v>
      </c>
      <c r="W105" s="35">
        <f t="shared" ref="W105:W107" si="152">B105/B93*100-100</f>
        <v>3.0469327614025161</v>
      </c>
      <c r="X105" s="35">
        <f t="shared" ref="X105:X107" si="153">C105/C93*100-100</f>
        <v>-9.936720395302558</v>
      </c>
      <c r="Y105" s="35">
        <f t="shared" ref="Y105:Y107" si="154">D105/D93*100-100</f>
        <v>1.7541394944464059</v>
      </c>
      <c r="Z105" s="35">
        <f t="shared" ref="Z105:Z107" si="155">E105/E93*100-100</f>
        <v>0.46219660745741464</v>
      </c>
      <c r="AA105" s="35">
        <f t="shared" ref="AA105:AA107" si="156">F105/F93*100-100</f>
        <v>4.4100616473550218</v>
      </c>
      <c r="AB105" s="35">
        <f t="shared" ref="AB105:AB107" si="157">G105/G93*100-100</f>
        <v>5.1240514449151391</v>
      </c>
      <c r="AC105" s="35">
        <f t="shared" ref="AC105:AC107" si="158">H105/H93*100-100</f>
        <v>-9.2856293430455423</v>
      </c>
      <c r="AD105" s="35">
        <f t="shared" ref="AD105:AD107" si="159">I105/I93*100-100</f>
        <v>-8.1920037693799514</v>
      </c>
      <c r="AE105" s="35">
        <f t="shared" ref="AE105:AE107" si="160">J105/J93*100-100</f>
        <v>1.021296130748766</v>
      </c>
      <c r="AF105" s="35">
        <f t="shared" ref="AF105:AF107" si="161">K105/K93*100-100</f>
        <v>2.212806834802322</v>
      </c>
      <c r="AG105" s="35">
        <f t="shared" ref="AG105:AG107" si="162">L105/L93*100-100</f>
        <v>3.662843847371505</v>
      </c>
      <c r="AH105" s="35">
        <f t="shared" ref="AH105:AH107" si="163">M105/M93*100-100</f>
        <v>1.7007534684051961</v>
      </c>
      <c r="AI105" s="35">
        <f t="shared" ref="AI105:AI107" si="164">N105/N93*100-100</f>
        <v>-1.9005567976790871E-2</v>
      </c>
      <c r="AJ105" s="35">
        <f t="shared" ref="AJ105:AJ107" si="165">O105/O93*100-100</f>
        <v>-0.13348459088784637</v>
      </c>
      <c r="AK105" s="35">
        <f t="shared" ref="AK105:AK107" si="166">P105/P93*100-100</f>
        <v>-9.7530507833197788</v>
      </c>
      <c r="AL105" s="35">
        <f t="shared" ref="AL105:AL107" si="167">Q105/Q93*100-100</f>
        <v>10.247927118986851</v>
      </c>
      <c r="AM105" s="35">
        <f t="shared" ref="AM105:AM107" si="168">R105/R93*100-100</f>
        <v>-8.2428582451689323</v>
      </c>
      <c r="AN105" s="35">
        <f t="shared" ref="AN105:AN107" si="169">S105/S93*100-100</f>
        <v>3.0620737264812021</v>
      </c>
      <c r="AO105" s="35">
        <f t="shared" ref="AO105:AO107" si="170">T105/T93*100-100</f>
        <v>1.315038007016156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" x14ac:dyDescent="0.2">
      <c r="A106" s="40">
        <v>44228</v>
      </c>
      <c r="B106" s="27">
        <v>130.03547304944675</v>
      </c>
      <c r="C106" s="27">
        <v>70.197840901201516</v>
      </c>
      <c r="D106" s="27">
        <v>128.02322928378126</v>
      </c>
      <c r="E106" s="27">
        <v>123.51461918296749</v>
      </c>
      <c r="F106" s="27">
        <v>138.40808897664752</v>
      </c>
      <c r="G106" s="27">
        <v>129.11193927115087</v>
      </c>
      <c r="H106" s="27">
        <v>117.1692225882615</v>
      </c>
      <c r="I106" s="27">
        <v>109.91235717916646</v>
      </c>
      <c r="J106" s="27">
        <v>130.15933357185455</v>
      </c>
      <c r="K106" s="27">
        <v>151.66939830714466</v>
      </c>
      <c r="L106" s="27">
        <v>133.7648534981775</v>
      </c>
      <c r="M106" s="27">
        <v>122.8506253156561</v>
      </c>
      <c r="N106" s="27">
        <v>123.51724430206961</v>
      </c>
      <c r="O106" s="27">
        <v>124.61312781454791</v>
      </c>
      <c r="P106" s="27">
        <v>111.60692169624558</v>
      </c>
      <c r="Q106" s="27">
        <v>147.11856407369885</v>
      </c>
      <c r="R106" s="27">
        <v>109.95345135465269</v>
      </c>
      <c r="S106" s="27">
        <v>142.18616026880528</v>
      </c>
      <c r="T106" s="27">
        <v>128.52150014361615</v>
      </c>
      <c r="U106" s="23"/>
      <c r="V106" s="40">
        <v>44228</v>
      </c>
      <c r="W106" s="27">
        <f t="shared" si="152"/>
        <v>2.0788112211628942</v>
      </c>
      <c r="X106" s="27">
        <f t="shared" si="153"/>
        <v>6.1037741767143956</v>
      </c>
      <c r="Y106" s="27">
        <f t="shared" si="154"/>
        <v>4.3192789279964785</v>
      </c>
      <c r="Z106" s="27">
        <f t="shared" si="155"/>
        <v>9.0698334899968813E-2</v>
      </c>
      <c r="AA106" s="27">
        <f t="shared" si="156"/>
        <v>15.728231282022548</v>
      </c>
      <c r="AB106" s="27">
        <f t="shared" si="157"/>
        <v>4.7924733925517273</v>
      </c>
      <c r="AC106" s="27">
        <f t="shared" si="158"/>
        <v>-5.8688429310973333</v>
      </c>
      <c r="AD106" s="27">
        <f t="shared" si="159"/>
        <v>-15.433224005555942</v>
      </c>
      <c r="AE106" s="27">
        <f t="shared" si="160"/>
        <v>7.7232710231100725</v>
      </c>
      <c r="AF106" s="27">
        <f t="shared" si="161"/>
        <v>0.82407628502399177</v>
      </c>
      <c r="AG106" s="27">
        <f t="shared" si="162"/>
        <v>4.0759849834043536</v>
      </c>
      <c r="AH106" s="27">
        <f t="shared" si="163"/>
        <v>4.1464889071330333</v>
      </c>
      <c r="AI106" s="27">
        <f t="shared" si="164"/>
        <v>2.0792564901898913</v>
      </c>
      <c r="AJ106" s="27">
        <f t="shared" si="165"/>
        <v>-6.0357198876516804E-2</v>
      </c>
      <c r="AK106" s="27">
        <f t="shared" si="166"/>
        <v>-10.341110686786749</v>
      </c>
      <c r="AL106" s="27">
        <f t="shared" si="167"/>
        <v>9.9261878761774653</v>
      </c>
      <c r="AM106" s="27">
        <f t="shared" si="168"/>
        <v>-6.3650449135991778</v>
      </c>
      <c r="AN106" s="27">
        <f t="shared" si="169"/>
        <v>3.7557137927247624</v>
      </c>
      <c r="AO106" s="27">
        <f t="shared" si="170"/>
        <v>2.4236128139186093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" x14ac:dyDescent="0.2">
      <c r="A107" s="40">
        <v>44256</v>
      </c>
      <c r="B107" s="27">
        <v>136.05623818501098</v>
      </c>
      <c r="C107" s="27">
        <v>76.278747166913774</v>
      </c>
      <c r="D107" s="27">
        <v>134.11294496358067</v>
      </c>
      <c r="E107" s="27">
        <v>131.35329051993986</v>
      </c>
      <c r="F107" s="27">
        <v>137.08649379656129</v>
      </c>
      <c r="G107" s="27">
        <v>129.0667507125352</v>
      </c>
      <c r="H107" s="27">
        <v>118.49413669641052</v>
      </c>
      <c r="I107" s="27">
        <v>121.01786411254642</v>
      </c>
      <c r="J107" s="27">
        <v>141.04173220742933</v>
      </c>
      <c r="K107" s="27">
        <v>155.60556149857319</v>
      </c>
      <c r="L107" s="27">
        <v>134.72781589534614</v>
      </c>
      <c r="M107" s="27">
        <v>126.55923263320057</v>
      </c>
      <c r="N107" s="27">
        <v>138.11312431966513</v>
      </c>
      <c r="O107" s="27">
        <v>125.7380912971565</v>
      </c>
      <c r="P107" s="27">
        <v>128.12397989083314</v>
      </c>
      <c r="Q107" s="27">
        <v>152.07494419684772</v>
      </c>
      <c r="R107" s="27">
        <v>113.96864518286867</v>
      </c>
      <c r="S107" s="27">
        <v>142.74070403869908</v>
      </c>
      <c r="T107" s="27">
        <v>132.9383465775104</v>
      </c>
      <c r="U107" s="23"/>
      <c r="V107" s="40">
        <v>44256</v>
      </c>
      <c r="W107" s="27">
        <f t="shared" si="152"/>
        <v>3.8733550505449301</v>
      </c>
      <c r="X107" s="27">
        <f t="shared" si="153"/>
        <v>21.617195502928084</v>
      </c>
      <c r="Y107" s="27">
        <f t="shared" si="154"/>
        <v>13.562865495864202</v>
      </c>
      <c r="Z107" s="27">
        <f t="shared" si="155"/>
        <v>5.5999195558139832</v>
      </c>
      <c r="AA107" s="27">
        <f t="shared" si="156"/>
        <v>18.947804152449848</v>
      </c>
      <c r="AB107" s="27">
        <f t="shared" si="157"/>
        <v>8.7008674060239173</v>
      </c>
      <c r="AC107" s="27">
        <f t="shared" si="158"/>
        <v>8.5673084317916306</v>
      </c>
      <c r="AD107" s="27">
        <f t="shared" si="159"/>
        <v>26.492641906239982</v>
      </c>
      <c r="AE107" s="27">
        <f t="shared" si="160"/>
        <v>6.2656275865276854</v>
      </c>
      <c r="AF107" s="27">
        <f t="shared" si="161"/>
        <v>5.1892284209884139</v>
      </c>
      <c r="AG107" s="27">
        <f t="shared" si="162"/>
        <v>4.9037036943349932</v>
      </c>
      <c r="AH107" s="27">
        <f t="shared" si="163"/>
        <v>8.3711787423722939</v>
      </c>
      <c r="AI107" s="27">
        <f t="shared" si="164"/>
        <v>18.139913575493296</v>
      </c>
      <c r="AJ107" s="27">
        <f t="shared" si="165"/>
        <v>0.61143093695550021</v>
      </c>
      <c r="AK107" s="27">
        <f t="shared" si="166"/>
        <v>15.661811588196016</v>
      </c>
      <c r="AL107" s="27">
        <f t="shared" si="167"/>
        <v>18.488816862507235</v>
      </c>
      <c r="AM107" s="27">
        <f t="shared" si="168"/>
        <v>10.369794230062439</v>
      </c>
      <c r="AN107" s="27">
        <f t="shared" si="169"/>
        <v>11.549265163033979</v>
      </c>
      <c r="AO107" s="27">
        <f t="shared" si="170"/>
        <v>9.943079234694153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" x14ac:dyDescent="0.2">
      <c r="A108" s="40">
        <v>44287</v>
      </c>
      <c r="B108" s="27">
        <v>121.89724409962868</v>
      </c>
      <c r="C108" s="27">
        <v>79.549017827547857</v>
      </c>
      <c r="D108" s="27">
        <v>132.32771849298194</v>
      </c>
      <c r="E108" s="27">
        <v>113.74164076019842</v>
      </c>
      <c r="F108" s="27">
        <v>136.20466368201065</v>
      </c>
      <c r="G108" s="27">
        <v>131.62882575037622</v>
      </c>
      <c r="H108" s="27">
        <v>110.82935537554827</v>
      </c>
      <c r="I108" s="27">
        <v>126.82709808942944</v>
      </c>
      <c r="J108" s="27">
        <v>135.69342708947485</v>
      </c>
      <c r="K108" s="27">
        <v>158.64393623927231</v>
      </c>
      <c r="L108" s="27">
        <v>134.80109383261851</v>
      </c>
      <c r="M108" s="27">
        <v>129.22587404566499</v>
      </c>
      <c r="N108" s="27">
        <v>131.18337719082265</v>
      </c>
      <c r="O108" s="27">
        <v>125.73738573751181</v>
      </c>
      <c r="P108" s="27">
        <v>112.31463654832427</v>
      </c>
      <c r="Q108" s="27">
        <v>151.11222218667729</v>
      </c>
      <c r="R108" s="27">
        <v>104.63855215784541</v>
      </c>
      <c r="S108" s="27">
        <v>140.73510716844862</v>
      </c>
      <c r="T108" s="27">
        <v>129.55182719651899</v>
      </c>
      <c r="U108" s="23"/>
      <c r="V108" s="40">
        <v>44287</v>
      </c>
      <c r="W108" s="27">
        <f t="shared" ref="W108:W110" si="171">B108/B96*100-100</f>
        <v>7.0843602900228007</v>
      </c>
      <c r="X108" s="27">
        <f t="shared" ref="X108:X110" si="172">C108/C96*100-100</f>
        <v>29.653190601803118</v>
      </c>
      <c r="Y108" s="27">
        <f t="shared" ref="Y108:Y110" si="173">D108/D96*100-100</f>
        <v>19.629532438250379</v>
      </c>
      <c r="Z108" s="27">
        <f t="shared" ref="Z108:Z110" si="174">E108/E96*100-100</f>
        <v>5.8448123513656753</v>
      </c>
      <c r="AA108" s="27">
        <f t="shared" ref="AA108:AA110" si="175">F108/F96*100-100</f>
        <v>14.384422715951345</v>
      </c>
      <c r="AB108" s="27">
        <f t="shared" ref="AB108:AB110" si="176">G108/G96*100-100</f>
        <v>16.701871465876536</v>
      </c>
      <c r="AC108" s="27">
        <f t="shared" ref="AC108:AC110" si="177">H108/H96*100-100</f>
        <v>28.09871025502153</v>
      </c>
      <c r="AD108" s="27">
        <f t="shared" ref="AD108:AD110" si="178">I108/I96*100-100</f>
        <v>75.313563547987968</v>
      </c>
      <c r="AE108" s="27">
        <f t="shared" ref="AE108:AE110" si="179">J108/J96*100-100</f>
        <v>9.8004491566052963</v>
      </c>
      <c r="AF108" s="27">
        <f t="shared" ref="AF108:AF110" si="180">K108/K96*100-100</f>
        <v>14.695242154399764</v>
      </c>
      <c r="AG108" s="27">
        <f t="shared" ref="AG108:AG110" si="181">L108/L96*100-100</f>
        <v>5.1252901263761288</v>
      </c>
      <c r="AH108" s="27">
        <f t="shared" ref="AH108:AH110" si="182">M108/M96*100-100</f>
        <v>9.8204772772659652</v>
      </c>
      <c r="AI108" s="27">
        <f t="shared" ref="AI108:AI110" si="183">N108/N96*100-100</f>
        <v>9.7345699258880103</v>
      </c>
      <c r="AJ108" s="27">
        <f t="shared" ref="AJ108:AJ110" si="184">O108/O96*100-100</f>
        <v>1.9613089720709382</v>
      </c>
      <c r="AK108" s="27">
        <f t="shared" ref="AK108:AK110" si="185">P108/P96*100-100</f>
        <v>21.489904743479357</v>
      </c>
      <c r="AL108" s="27">
        <f t="shared" ref="AL108:AL110" si="186">Q108/Q96*100-100</f>
        <v>36.447896395087241</v>
      </c>
      <c r="AM108" s="27">
        <f t="shared" ref="AM108:AM110" si="187">R108/R96*100-100</f>
        <v>19.189246953043721</v>
      </c>
      <c r="AN108" s="27">
        <f t="shared" ref="AN108:AN110" si="188">S108/S96*100-100</f>
        <v>20.807909772383624</v>
      </c>
      <c r="AO108" s="27">
        <f t="shared" ref="AO108:AO110" si="189">T108/T96*100-100</f>
        <v>15.581457180287245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" x14ac:dyDescent="0.2">
      <c r="A109" s="40">
        <v>44317</v>
      </c>
      <c r="B109" s="27">
        <v>114.96589975806788</v>
      </c>
      <c r="C109" s="27">
        <v>75.631607567907778</v>
      </c>
      <c r="D109" s="27">
        <v>131.67481209990541</v>
      </c>
      <c r="E109" s="27">
        <v>126.81670770733635</v>
      </c>
      <c r="F109" s="27">
        <v>145.16547998088018</v>
      </c>
      <c r="G109" s="27">
        <v>130.36569929171668</v>
      </c>
      <c r="H109" s="27">
        <v>108.32080811647864</v>
      </c>
      <c r="I109" s="27">
        <v>137.35881452308925</v>
      </c>
      <c r="J109" s="27">
        <v>133.51734091175288</v>
      </c>
      <c r="K109" s="27">
        <v>162.28842251629814</v>
      </c>
      <c r="L109" s="27">
        <v>135.02499561929687</v>
      </c>
      <c r="M109" s="27">
        <v>125.46075994393921</v>
      </c>
      <c r="N109" s="27">
        <v>136.7443755196791</v>
      </c>
      <c r="O109" s="27">
        <v>125.71001862842189</v>
      </c>
      <c r="P109" s="27">
        <v>104.60682709604947</v>
      </c>
      <c r="Q109" s="27">
        <v>161.72135116081591</v>
      </c>
      <c r="R109" s="27">
        <v>111.39289795678121</v>
      </c>
      <c r="S109" s="27">
        <v>137.33186325404159</v>
      </c>
      <c r="T109" s="27">
        <v>129.50799628282542</v>
      </c>
      <c r="U109" s="23"/>
      <c r="V109" s="40">
        <v>44317</v>
      </c>
      <c r="W109" s="27">
        <f t="shared" si="171"/>
        <v>4.279290243988612</v>
      </c>
      <c r="X109" s="27">
        <f t="shared" si="172"/>
        <v>15.762248234317909</v>
      </c>
      <c r="Y109" s="27">
        <f t="shared" si="173"/>
        <v>18.631817788392269</v>
      </c>
      <c r="Z109" s="27">
        <f t="shared" si="174"/>
        <v>24.935985885478246</v>
      </c>
      <c r="AA109" s="27">
        <f t="shared" si="175"/>
        <v>11.461393348980337</v>
      </c>
      <c r="AB109" s="27">
        <f t="shared" si="176"/>
        <v>19.654497549224288</v>
      </c>
      <c r="AC109" s="27">
        <f t="shared" si="177"/>
        <v>29.699564007755242</v>
      </c>
      <c r="AD109" s="27">
        <f t="shared" si="178"/>
        <v>62.414167517639498</v>
      </c>
      <c r="AE109" s="27">
        <f t="shared" si="179"/>
        <v>8.8539636309563008</v>
      </c>
      <c r="AF109" s="27">
        <f t="shared" si="180"/>
        <v>16.233145847672731</v>
      </c>
      <c r="AG109" s="27">
        <f t="shared" si="181"/>
        <v>5.5755011279904778</v>
      </c>
      <c r="AH109" s="27">
        <f t="shared" si="182"/>
        <v>12.656503966200688</v>
      </c>
      <c r="AI109" s="27">
        <f t="shared" si="183"/>
        <v>28.755991378705232</v>
      </c>
      <c r="AJ109" s="27">
        <f t="shared" si="184"/>
        <v>2.1093986092652273</v>
      </c>
      <c r="AK109" s="27">
        <f t="shared" si="185"/>
        <v>16.319822601245534</v>
      </c>
      <c r="AL109" s="27">
        <f t="shared" si="186"/>
        <v>37.96145974603661</v>
      </c>
      <c r="AM109" s="27">
        <f t="shared" si="187"/>
        <v>21.600186051180728</v>
      </c>
      <c r="AN109" s="27">
        <f t="shared" si="188"/>
        <v>24.352143040095413</v>
      </c>
      <c r="AO109" s="27">
        <f t="shared" si="189"/>
        <v>16.715192056093201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" x14ac:dyDescent="0.2">
      <c r="A110" s="40">
        <v>44348</v>
      </c>
      <c r="B110" s="27">
        <v>112.38849039438577</v>
      </c>
      <c r="C110" s="27">
        <v>74.233818089614005</v>
      </c>
      <c r="D110" s="27">
        <v>130.8441787533128</v>
      </c>
      <c r="E110" s="27">
        <v>121.84258046552904</v>
      </c>
      <c r="F110" s="27">
        <v>136.09683632509359</v>
      </c>
      <c r="G110" s="27">
        <v>129.23113869928423</v>
      </c>
      <c r="H110" s="27">
        <v>111.84311855379134</v>
      </c>
      <c r="I110" s="27">
        <v>113.57542004879303</v>
      </c>
      <c r="J110" s="27">
        <v>137.3033572509209</v>
      </c>
      <c r="K110" s="27">
        <v>157.17684726446981</v>
      </c>
      <c r="L110" s="27">
        <v>135.324723753706</v>
      </c>
      <c r="M110" s="27">
        <v>122.20755131615282</v>
      </c>
      <c r="N110" s="27">
        <v>123.91756611724809</v>
      </c>
      <c r="O110" s="27">
        <v>126.0512446760976</v>
      </c>
      <c r="P110" s="27">
        <v>104.23861152262671</v>
      </c>
      <c r="Q110" s="27">
        <v>166.209490375434</v>
      </c>
      <c r="R110" s="27">
        <v>106.70458968934605</v>
      </c>
      <c r="S110" s="27">
        <v>137.00585972601229</v>
      </c>
      <c r="T110" s="27">
        <v>127.15609910556402</v>
      </c>
      <c r="U110" s="23"/>
      <c r="V110" s="40">
        <v>44348</v>
      </c>
      <c r="W110" s="27">
        <f t="shared" si="171"/>
        <v>6.6467697882714134</v>
      </c>
      <c r="X110" s="27">
        <f t="shared" si="172"/>
        <v>25.972797503197413</v>
      </c>
      <c r="Y110" s="27">
        <f t="shared" si="173"/>
        <v>15.374405967796804</v>
      </c>
      <c r="Z110" s="27">
        <f t="shared" si="174"/>
        <v>15.098349106642715</v>
      </c>
      <c r="AA110" s="27">
        <f t="shared" si="175"/>
        <v>15.172961203711608</v>
      </c>
      <c r="AB110" s="27">
        <f t="shared" si="176"/>
        <v>15.979022102047182</v>
      </c>
      <c r="AC110" s="27">
        <f t="shared" si="177"/>
        <v>34.575120942527064</v>
      </c>
      <c r="AD110" s="27">
        <f t="shared" si="178"/>
        <v>53.812553787746879</v>
      </c>
      <c r="AE110" s="27">
        <f t="shared" si="179"/>
        <v>8.3450406734435916</v>
      </c>
      <c r="AF110" s="27">
        <f t="shared" si="180"/>
        <v>12.037945255478078</v>
      </c>
      <c r="AG110" s="27">
        <f t="shared" si="181"/>
        <v>5.808193220845709</v>
      </c>
      <c r="AH110" s="27">
        <f t="shared" si="182"/>
        <v>13.33667129028693</v>
      </c>
      <c r="AI110" s="27">
        <f t="shared" si="183"/>
        <v>23.351450204706723</v>
      </c>
      <c r="AJ110" s="27">
        <f t="shared" si="184"/>
        <v>2.2594421329083332</v>
      </c>
      <c r="AK110" s="27">
        <f t="shared" si="185"/>
        <v>9.5124050173705825</v>
      </c>
      <c r="AL110" s="27">
        <f t="shared" si="186"/>
        <v>30.801804703838343</v>
      </c>
      <c r="AM110" s="27">
        <f t="shared" si="187"/>
        <v>13.640204501844238</v>
      </c>
      <c r="AN110" s="27">
        <f t="shared" si="188"/>
        <v>21.950970364391182</v>
      </c>
      <c r="AO110" s="27">
        <f t="shared" si="189"/>
        <v>14.519117399540946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" x14ac:dyDescent="0.2">
      <c r="A111" s="40">
        <v>44378</v>
      </c>
      <c r="B111" s="27">
        <v>113.02093326972772</v>
      </c>
      <c r="C111" s="27">
        <v>80.691032034287971</v>
      </c>
      <c r="D111" s="27">
        <v>132.74333042153145</v>
      </c>
      <c r="E111" s="27">
        <v>130.69839677418418</v>
      </c>
      <c r="F111" s="27">
        <v>146.26671419515222</v>
      </c>
      <c r="G111" s="27">
        <v>130.93247021653332</v>
      </c>
      <c r="H111" s="27">
        <v>118.6005056011679</v>
      </c>
      <c r="I111" s="27">
        <v>123.83185078186033</v>
      </c>
      <c r="J111" s="27">
        <v>136.13370872430565</v>
      </c>
      <c r="K111" s="27">
        <v>165.40072416270959</v>
      </c>
      <c r="L111" s="27">
        <v>136.52836858827337</v>
      </c>
      <c r="M111" s="27">
        <v>130.86233047350211</v>
      </c>
      <c r="N111" s="27">
        <v>138.75722234781941</v>
      </c>
      <c r="O111" s="27">
        <v>126.58453543531003</v>
      </c>
      <c r="P111" s="27">
        <v>114.80265959165148</v>
      </c>
      <c r="Q111" s="27">
        <v>175.78503195084465</v>
      </c>
      <c r="R111" s="27">
        <v>112.12234181990631</v>
      </c>
      <c r="S111" s="27">
        <v>139.30265462319906</v>
      </c>
      <c r="T111" s="27">
        <v>131.28198216091729</v>
      </c>
      <c r="U111" s="23"/>
      <c r="V111" s="40">
        <v>44378</v>
      </c>
      <c r="W111" s="27">
        <f t="shared" ref="W111:W113" si="190">B111/B99*100-100</f>
        <v>3.3007389514515921</v>
      </c>
      <c r="X111" s="27">
        <f t="shared" ref="X111:X113" si="191">C111/C99*100-100</f>
        <v>14.6784928161984</v>
      </c>
      <c r="Y111" s="27">
        <f t="shared" ref="Y111:Y113" si="192">D111/D99*100-100</f>
        <v>8.9754970437346344</v>
      </c>
      <c r="Z111" s="27">
        <f t="shared" ref="Z111:Z113" si="193">E111/E99*100-100</f>
        <v>25.593745028088605</v>
      </c>
      <c r="AA111" s="27">
        <f t="shared" ref="AA111:AA113" si="194">F111/F99*100-100</f>
        <v>11.021701230817428</v>
      </c>
      <c r="AB111" s="27">
        <f t="shared" ref="AB111:AB113" si="195">G111/G99*100-100</f>
        <v>11.760639556401472</v>
      </c>
      <c r="AC111" s="27">
        <f t="shared" ref="AC111:AC113" si="196">H111/H99*100-100</f>
        <v>18.04289460436226</v>
      </c>
      <c r="AD111" s="27">
        <f t="shared" ref="AD111:AD113" si="197">I111/I99*100-100</f>
        <v>45.155006973494778</v>
      </c>
      <c r="AE111" s="27">
        <f t="shared" ref="AE111:AE113" si="198">J111/J99*100-100</f>
        <v>5.5923747297787401</v>
      </c>
      <c r="AF111" s="27">
        <f t="shared" ref="AF111:AF113" si="199">K111/K99*100-100</f>
        <v>9.3238901280046491</v>
      </c>
      <c r="AG111" s="27">
        <f t="shared" ref="AG111:AG113" si="200">L111/L99*100-100</f>
        <v>5.7295668505846606</v>
      </c>
      <c r="AH111" s="27">
        <f t="shared" ref="AH111:AH113" si="201">M111/M99*100-100</f>
        <v>13.195555212444859</v>
      </c>
      <c r="AI111" s="27">
        <f t="shared" ref="AI111:AI113" si="202">N111/N99*100-100</f>
        <v>18.80917640810091</v>
      </c>
      <c r="AJ111" s="27">
        <f t="shared" ref="AJ111:AJ113" si="203">O111/O99*100-100</f>
        <v>2.4800328041658588</v>
      </c>
      <c r="AK111" s="27">
        <f t="shared" ref="AK111:AK113" si="204">P111/P99*100-100</f>
        <v>4.6620215615151324</v>
      </c>
      <c r="AL111" s="27">
        <f t="shared" ref="AL111:AL113" si="205">Q111/Q99*100-100</f>
        <v>26.412592175482814</v>
      </c>
      <c r="AM111" s="27">
        <f t="shared" ref="AM111:AM113" si="206">R111/R99*100-100</f>
        <v>12.913090132519073</v>
      </c>
      <c r="AN111" s="27">
        <f t="shared" ref="AN111:AN113" si="207">S111/S99*100-100</f>
        <v>16.76094935381289</v>
      </c>
      <c r="AO111" s="27">
        <f t="shared" ref="AO111:AO113" si="208">T111/T99*100-100</f>
        <v>11.002538277905956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" x14ac:dyDescent="0.2">
      <c r="A112" s="40">
        <v>44409</v>
      </c>
      <c r="B112" s="27">
        <v>116.73230015771969</v>
      </c>
      <c r="C112" s="27">
        <v>78.645543101592637</v>
      </c>
      <c r="D112" s="27">
        <v>124.38077522950005</v>
      </c>
      <c r="E112" s="27">
        <v>130.7532134062881</v>
      </c>
      <c r="F112" s="27">
        <v>144.23618442823513</v>
      </c>
      <c r="G112" s="27">
        <v>132.5356673347307</v>
      </c>
      <c r="H112" s="27">
        <v>119.65961189050863</v>
      </c>
      <c r="I112" s="27">
        <v>118.05978243000474</v>
      </c>
      <c r="J112" s="27">
        <v>135.2813657498088</v>
      </c>
      <c r="K112" s="27">
        <v>162.56278024888775</v>
      </c>
      <c r="L112" s="27">
        <v>136.93482637778959</v>
      </c>
      <c r="M112" s="27">
        <v>128.46159102894546</v>
      </c>
      <c r="N112" s="27">
        <v>121.26387071554082</v>
      </c>
      <c r="O112" s="27">
        <v>127.56225402559922</v>
      </c>
      <c r="P112" s="27">
        <v>115.30092116253439</v>
      </c>
      <c r="Q112" s="27">
        <v>178.8810274258052</v>
      </c>
      <c r="R112" s="27">
        <v>111.74415960752043</v>
      </c>
      <c r="S112" s="27">
        <v>141.38259848426148</v>
      </c>
      <c r="T112" s="27">
        <v>130.08320164331616</v>
      </c>
      <c r="U112" s="23"/>
      <c r="V112" s="40">
        <v>44409</v>
      </c>
      <c r="W112" s="27">
        <f t="shared" si="190"/>
        <v>4.2236337347856079</v>
      </c>
      <c r="X112" s="27">
        <f t="shared" si="191"/>
        <v>4.8328960483669192</v>
      </c>
      <c r="Y112" s="27">
        <f t="shared" si="192"/>
        <v>4.2724332453278606</v>
      </c>
      <c r="Z112" s="27">
        <f t="shared" si="193"/>
        <v>13.56207694760397</v>
      </c>
      <c r="AA112" s="27">
        <f t="shared" si="194"/>
        <v>6.7780250026872721</v>
      </c>
      <c r="AB112" s="27">
        <f t="shared" si="195"/>
        <v>7.8836573815122506</v>
      </c>
      <c r="AC112" s="27">
        <f t="shared" si="196"/>
        <v>12.894037637105527</v>
      </c>
      <c r="AD112" s="27">
        <f t="shared" si="197"/>
        <v>20.501348662583368</v>
      </c>
      <c r="AE112" s="27">
        <f t="shared" si="198"/>
        <v>5.8430354756027469</v>
      </c>
      <c r="AF112" s="27">
        <f t="shared" si="199"/>
        <v>9.2421859742110684</v>
      </c>
      <c r="AG112" s="27">
        <f t="shared" si="200"/>
        <v>5.3055005425207895</v>
      </c>
      <c r="AH112" s="27">
        <f t="shared" si="201"/>
        <v>12.24791321804031</v>
      </c>
      <c r="AI112" s="27">
        <f t="shared" si="202"/>
        <v>15.655888722136396</v>
      </c>
      <c r="AJ112" s="27">
        <f t="shared" si="203"/>
        <v>3.4509678710916489</v>
      </c>
      <c r="AK112" s="27">
        <f t="shared" si="204"/>
        <v>2.0267983865231116</v>
      </c>
      <c r="AL112" s="27">
        <f t="shared" si="205"/>
        <v>26.314029353973851</v>
      </c>
      <c r="AM112" s="27">
        <f t="shared" si="206"/>
        <v>6.6831287416688951</v>
      </c>
      <c r="AN112" s="27">
        <f t="shared" si="207"/>
        <v>12.244067936806118</v>
      </c>
      <c r="AO112" s="27">
        <f t="shared" si="208"/>
        <v>7.8183845086413868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" x14ac:dyDescent="0.2">
      <c r="A113" s="40">
        <v>44440</v>
      </c>
      <c r="B113" s="27">
        <v>113.00813565918057</v>
      </c>
      <c r="C113" s="27">
        <v>72.904840365315067</v>
      </c>
      <c r="D113" s="27">
        <v>122.64411605574786</v>
      </c>
      <c r="E113" s="27">
        <v>131.02286328449023</v>
      </c>
      <c r="F113" s="27">
        <v>137.94290802854326</v>
      </c>
      <c r="G113" s="27">
        <v>133.31862112192303</v>
      </c>
      <c r="H113" s="27">
        <v>121.66428960346133</v>
      </c>
      <c r="I113" s="27">
        <v>116.26453212838706</v>
      </c>
      <c r="J113" s="27">
        <v>135.5158987591241</v>
      </c>
      <c r="K113" s="27">
        <v>158.61740228777219</v>
      </c>
      <c r="L113" s="27">
        <v>137.71806054764818</v>
      </c>
      <c r="M113" s="27">
        <v>125.72816893298541</v>
      </c>
      <c r="N113" s="27">
        <v>123.49775542799665</v>
      </c>
      <c r="O113" s="27">
        <v>127.5698753033563</v>
      </c>
      <c r="P113" s="27">
        <v>108.3232713192307</v>
      </c>
      <c r="Q113" s="27">
        <v>171.97032119455966</v>
      </c>
      <c r="R113" s="27">
        <v>117.73956263265687</v>
      </c>
      <c r="S113" s="27">
        <v>143.52296782137111</v>
      </c>
      <c r="T113" s="27">
        <v>129.01645594710325</v>
      </c>
      <c r="U113" s="23"/>
      <c r="V113" s="40">
        <v>44440</v>
      </c>
      <c r="W113" s="27">
        <f t="shared" si="190"/>
        <v>4.2469452081890893</v>
      </c>
      <c r="X113" s="27">
        <f t="shared" si="191"/>
        <v>0.11329094726697519</v>
      </c>
      <c r="Y113" s="27">
        <f t="shared" si="192"/>
        <v>2.4252712294083665</v>
      </c>
      <c r="Z113" s="27">
        <f t="shared" si="193"/>
        <v>4.5223132799275305</v>
      </c>
      <c r="AA113" s="27">
        <f t="shared" si="194"/>
        <v>7.11463249819775</v>
      </c>
      <c r="AB113" s="27">
        <f t="shared" si="195"/>
        <v>4.9364449520124651</v>
      </c>
      <c r="AC113" s="27">
        <f t="shared" si="196"/>
        <v>10.034181357990008</v>
      </c>
      <c r="AD113" s="27">
        <f t="shared" si="197"/>
        <v>16.703232398614006</v>
      </c>
      <c r="AE113" s="27">
        <f t="shared" si="198"/>
        <v>4.9845216687702987</v>
      </c>
      <c r="AF113" s="27">
        <f t="shared" si="199"/>
        <v>6.7515920042751247</v>
      </c>
      <c r="AG113" s="27">
        <f t="shared" si="200"/>
        <v>4.96322678731633</v>
      </c>
      <c r="AH113" s="27">
        <f t="shared" si="201"/>
        <v>11.108705894394461</v>
      </c>
      <c r="AI113" s="27">
        <f t="shared" si="202"/>
        <v>11.902271058601556</v>
      </c>
      <c r="AJ113" s="27">
        <f t="shared" si="203"/>
        <v>3.3822300341049782</v>
      </c>
      <c r="AK113" s="27">
        <f t="shared" si="204"/>
        <v>0.90735205418161513</v>
      </c>
      <c r="AL113" s="27">
        <f t="shared" si="205"/>
        <v>17.780678679480587</v>
      </c>
      <c r="AM113" s="27">
        <f t="shared" si="206"/>
        <v>8.7460151221269768</v>
      </c>
      <c r="AN113" s="27">
        <f t="shared" si="207"/>
        <v>9.0536837319313577</v>
      </c>
      <c r="AO113" s="27">
        <f t="shared" si="208"/>
        <v>5.9078613213125379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" x14ac:dyDescent="0.2">
      <c r="A114" s="40">
        <v>44470</v>
      </c>
      <c r="B114" s="27">
        <v>107.96122463659404</v>
      </c>
      <c r="C114" s="27">
        <v>75.325663879191666</v>
      </c>
      <c r="D114" s="27">
        <v>125.61570420302235</v>
      </c>
      <c r="E114" s="27">
        <v>129.16501908082333</v>
      </c>
      <c r="F114" s="27">
        <v>139.21312137126671</v>
      </c>
      <c r="G114" s="27">
        <v>135.5848004526716</v>
      </c>
      <c r="H114" s="27">
        <v>120.60559121443897</v>
      </c>
      <c r="I114" s="27">
        <v>128.6471281854013</v>
      </c>
      <c r="J114" s="27">
        <v>144.32967473738574</v>
      </c>
      <c r="K114" s="27">
        <v>162.23879834520045</v>
      </c>
      <c r="L114" s="27">
        <v>139.68579450026948</v>
      </c>
      <c r="M114" s="27">
        <v>137.91556425296906</v>
      </c>
      <c r="N114" s="27">
        <v>134.60949044927133</v>
      </c>
      <c r="O114" s="27">
        <v>126.49229859366542</v>
      </c>
      <c r="P114" s="27">
        <v>105.3176039535782</v>
      </c>
      <c r="Q114" s="27">
        <v>167.01826681459869</v>
      </c>
      <c r="R114" s="27">
        <v>126.86252785375505</v>
      </c>
      <c r="S114" s="27">
        <v>148.26388073500527</v>
      </c>
      <c r="T114" s="27">
        <v>131.23672808738652</v>
      </c>
      <c r="U114" s="23"/>
      <c r="V114" s="40">
        <v>44470</v>
      </c>
      <c r="W114" s="27">
        <f t="shared" ref="W114:W116" si="209">B114/B102*100-100</f>
        <v>2.1101611263843836</v>
      </c>
      <c r="X114" s="27">
        <f t="shared" ref="X114:X116" si="210">C114/C102*100-100</f>
        <v>-3.0259212428765636</v>
      </c>
      <c r="Y114" s="27">
        <f t="shared" ref="Y114:Y116" si="211">D114/D102*100-100</f>
        <v>2.1467422415506405</v>
      </c>
      <c r="Z114" s="27">
        <f t="shared" ref="Z114:Z116" si="212">E114/E102*100-100</f>
        <v>-5.748921328471539</v>
      </c>
      <c r="AA114" s="27">
        <f t="shared" ref="AA114:AA116" si="213">F114/F102*100-100</f>
        <v>8.8640114119462368</v>
      </c>
      <c r="AB114" s="27">
        <f t="shared" ref="AB114:AB116" si="214">G114/G102*100-100</f>
        <v>3.7984045992226925</v>
      </c>
      <c r="AC114" s="27">
        <f t="shared" ref="AC114:AC116" si="215">H114/H102*100-100</f>
        <v>7.0634190588198464</v>
      </c>
      <c r="AD114" s="27">
        <f t="shared" ref="AD114:AD116" si="216">I114/I102*100-100</f>
        <v>12.801161620673668</v>
      </c>
      <c r="AE114" s="27">
        <f t="shared" ref="AE114:AE116" si="217">J114/J102*100-100</f>
        <v>7.3234753943074935</v>
      </c>
      <c r="AF114" s="27">
        <f t="shared" ref="AF114:AF116" si="218">K114/K102*100-100</f>
        <v>5.8097994448852432</v>
      </c>
      <c r="AG114" s="27">
        <f t="shared" ref="AG114:AG116" si="219">L114/L102*100-100</f>
        <v>5.0875564826061748</v>
      </c>
      <c r="AH114" s="27">
        <f t="shared" ref="AH114:AH116" si="220">M114/M102*100-100</f>
        <v>8.9987698928567568</v>
      </c>
      <c r="AI114" s="27">
        <f t="shared" ref="AI114:AI116" si="221">N114/N102*100-100</f>
        <v>2.9890255486228199</v>
      </c>
      <c r="AJ114" s="27">
        <f t="shared" ref="AJ114:AJ116" si="222">O114/O102*100-100</f>
        <v>2.9814777419607879</v>
      </c>
      <c r="AK114" s="27">
        <f t="shared" ref="AK114:AK116" si="223">P114/P102*100-100</f>
        <v>6.6787807110912922E-2</v>
      </c>
      <c r="AL114" s="27">
        <f t="shared" ref="AL114:AL116" si="224">Q114/Q102*100-100</f>
        <v>7.8931186213869751</v>
      </c>
      <c r="AM114" s="27">
        <f t="shared" ref="AM114:AM116" si="225">R114/R102*100-100</f>
        <v>7.4642807065217482</v>
      </c>
      <c r="AN114" s="27">
        <f t="shared" ref="AN114:AN116" si="226">S114/S102*100-100</f>
        <v>8.8075467296710741</v>
      </c>
      <c r="AO114" s="27">
        <f t="shared" ref="AO114:AO116" si="227">T114/T102*100-100</f>
        <v>4.4240017946890049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" x14ac:dyDescent="0.2">
      <c r="A115" s="40">
        <v>44501</v>
      </c>
      <c r="B115" s="27">
        <v>119.23606036078412</v>
      </c>
      <c r="C115" s="27">
        <v>75.864981726022719</v>
      </c>
      <c r="D115" s="27">
        <v>131.51296633352484</v>
      </c>
      <c r="E115" s="27">
        <v>131.30783294585643</v>
      </c>
      <c r="F115" s="27">
        <v>151.97079094559189</v>
      </c>
      <c r="G115" s="27">
        <v>139.55756277451974</v>
      </c>
      <c r="H115" s="27">
        <v>129.67970916534057</v>
      </c>
      <c r="I115" s="27">
        <v>130.50754550756392</v>
      </c>
      <c r="J115" s="27">
        <v>140.34887158190043</v>
      </c>
      <c r="K115" s="27">
        <v>164.20085392898966</v>
      </c>
      <c r="L115" s="27">
        <v>140.76703964514937</v>
      </c>
      <c r="M115" s="27">
        <v>142.07940832420726</v>
      </c>
      <c r="N115" s="27">
        <v>147.36124868001696</v>
      </c>
      <c r="O115" s="27">
        <v>126.98445942064052</v>
      </c>
      <c r="P115" s="27">
        <v>113.9762935854406</v>
      </c>
      <c r="Q115" s="27">
        <v>162.90113410248128</v>
      </c>
      <c r="R115" s="27">
        <v>127.45601736570437</v>
      </c>
      <c r="S115" s="27">
        <v>154.99873485804883</v>
      </c>
      <c r="T115" s="27">
        <v>136.37511067001645</v>
      </c>
      <c r="U115" s="23"/>
      <c r="V115" s="40">
        <v>44501</v>
      </c>
      <c r="W115" s="27">
        <f t="shared" si="209"/>
        <v>6.1349067740742953</v>
      </c>
      <c r="X115" s="27">
        <f t="shared" si="210"/>
        <v>9.7855439197355878</v>
      </c>
      <c r="Y115" s="27">
        <f t="shared" si="211"/>
        <v>5.9725979846806609</v>
      </c>
      <c r="Z115" s="27">
        <f t="shared" si="212"/>
        <v>-2.9728759286701205</v>
      </c>
      <c r="AA115" s="27">
        <f t="shared" si="213"/>
        <v>12.858224338068425</v>
      </c>
      <c r="AB115" s="27">
        <f t="shared" si="214"/>
        <v>3.9077608508020063</v>
      </c>
      <c r="AC115" s="27">
        <f t="shared" si="215"/>
        <v>10.586984329299298</v>
      </c>
      <c r="AD115" s="27">
        <f t="shared" si="216"/>
        <v>12.289098659073531</v>
      </c>
      <c r="AE115" s="27">
        <f t="shared" si="217"/>
        <v>3.2794333470818344</v>
      </c>
      <c r="AF115" s="27">
        <f t="shared" si="218"/>
        <v>6.1802577622269013</v>
      </c>
      <c r="AG115" s="27">
        <f t="shared" si="219"/>
        <v>5.2640300812430354</v>
      </c>
      <c r="AH115" s="27">
        <f t="shared" si="220"/>
        <v>9.0534825487866613</v>
      </c>
      <c r="AI115" s="27">
        <f t="shared" si="221"/>
        <v>13.641202837992083</v>
      </c>
      <c r="AJ115" s="27">
        <f t="shared" si="222"/>
        <v>3.0814427408396341</v>
      </c>
      <c r="AK115" s="27">
        <f t="shared" si="223"/>
        <v>1.2914323902412548</v>
      </c>
      <c r="AL115" s="27">
        <f t="shared" si="224"/>
        <v>6.415934048215604</v>
      </c>
      <c r="AM115" s="27">
        <f t="shared" si="225"/>
        <v>6.7496236238523153</v>
      </c>
      <c r="AN115" s="27">
        <f t="shared" si="226"/>
        <v>8.0750677284320886</v>
      </c>
      <c r="AO115" s="27">
        <f t="shared" si="227"/>
        <v>5.9850015242633958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" x14ac:dyDescent="0.2">
      <c r="A116" s="41">
        <v>44531</v>
      </c>
      <c r="B116" s="28">
        <v>126.07621039242102</v>
      </c>
      <c r="C116" s="28">
        <v>71.989793335648855</v>
      </c>
      <c r="D116" s="28">
        <v>141.44293656915531</v>
      </c>
      <c r="E116" s="28">
        <v>136.56134771687215</v>
      </c>
      <c r="F116" s="28">
        <v>144.01224097148841</v>
      </c>
      <c r="G116" s="28">
        <v>141.07435194240921</v>
      </c>
      <c r="H116" s="28">
        <v>141.27534170486308</v>
      </c>
      <c r="I116" s="28">
        <v>165.56099123334531</v>
      </c>
      <c r="J116" s="28">
        <v>151.88114373176393</v>
      </c>
      <c r="K116" s="28">
        <v>175.8791242687841</v>
      </c>
      <c r="L116" s="28">
        <v>141.88623357139682</v>
      </c>
      <c r="M116" s="28">
        <v>151.58382850426409</v>
      </c>
      <c r="N116" s="28">
        <v>153.49792737301715</v>
      </c>
      <c r="O116" s="28">
        <v>127.60960006447073</v>
      </c>
      <c r="P116" s="28">
        <v>111.38331845582842</v>
      </c>
      <c r="Q116" s="28">
        <v>169.2102139309865</v>
      </c>
      <c r="R116" s="28">
        <v>130.30082402529325</v>
      </c>
      <c r="S116" s="28">
        <v>157.34095367729026</v>
      </c>
      <c r="T116" s="28">
        <v>141.40749083014157</v>
      </c>
      <c r="U116" s="23"/>
      <c r="V116" s="41">
        <v>44531</v>
      </c>
      <c r="W116" s="28">
        <f t="shared" si="209"/>
        <v>4.3115349492417749</v>
      </c>
      <c r="X116" s="28">
        <f t="shared" si="210"/>
        <v>-1.0728667873115398</v>
      </c>
      <c r="Y116" s="28">
        <f t="shared" si="211"/>
        <v>4.2662225066221708</v>
      </c>
      <c r="Z116" s="28">
        <f t="shared" si="212"/>
        <v>-5.2940184043159491</v>
      </c>
      <c r="AA116" s="28">
        <f t="shared" si="213"/>
        <v>4.4946431823908739</v>
      </c>
      <c r="AB116" s="28">
        <f t="shared" si="214"/>
        <v>3.7688596009369633</v>
      </c>
      <c r="AC116" s="28">
        <f t="shared" si="215"/>
        <v>10.692182107265211</v>
      </c>
      <c r="AD116" s="28">
        <f t="shared" si="216"/>
        <v>13.027454373679447</v>
      </c>
      <c r="AE116" s="28">
        <f t="shared" si="217"/>
        <v>-4.9865173317123492</v>
      </c>
      <c r="AF116" s="28">
        <f t="shared" si="218"/>
        <v>5.9837551892566694</v>
      </c>
      <c r="AG116" s="28">
        <f t="shared" si="219"/>
        <v>5.1657934182840108</v>
      </c>
      <c r="AH116" s="28">
        <f t="shared" si="220"/>
        <v>6.0138481744932903</v>
      </c>
      <c r="AI116" s="28">
        <f t="shared" si="221"/>
        <v>1.5971144508951909</v>
      </c>
      <c r="AJ116" s="28">
        <f t="shared" si="222"/>
        <v>2.842667777470183</v>
      </c>
      <c r="AK116" s="28">
        <f t="shared" si="223"/>
        <v>0.76361657635291635</v>
      </c>
      <c r="AL116" s="28">
        <f t="shared" si="224"/>
        <v>5.0041971465403208</v>
      </c>
      <c r="AM116" s="28">
        <f t="shared" si="225"/>
        <v>5.9241121433482533</v>
      </c>
      <c r="AN116" s="28">
        <f t="shared" si="226"/>
        <v>5.7268867684487645</v>
      </c>
      <c r="AO116" s="28">
        <f t="shared" si="227"/>
        <v>3.9769575798181478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" x14ac:dyDescent="0.2">
      <c r="A117" s="42">
        <v>44562</v>
      </c>
      <c r="B117" s="29">
        <v>129.59508957769634</v>
      </c>
      <c r="C117" s="29">
        <v>72.512306826026801</v>
      </c>
      <c r="D117" s="29">
        <v>134.78490365834813</v>
      </c>
      <c r="E117" s="29">
        <v>138.10037528923772</v>
      </c>
      <c r="F117" s="29">
        <v>134.12096606834143</v>
      </c>
      <c r="G117" s="29">
        <v>135.84069827417855</v>
      </c>
      <c r="H117" s="29">
        <v>131.12411046829396</v>
      </c>
      <c r="I117" s="29">
        <v>134.33114427364455</v>
      </c>
      <c r="J117" s="29">
        <v>135.54424562605303</v>
      </c>
      <c r="K117" s="29">
        <v>177.66836552148564</v>
      </c>
      <c r="L117" s="29">
        <v>141.20403558849762</v>
      </c>
      <c r="M117" s="29">
        <v>127.38522922512671</v>
      </c>
      <c r="N117" s="29">
        <v>141.34449918756115</v>
      </c>
      <c r="O117" s="29">
        <v>125.7443121384612</v>
      </c>
      <c r="P117" s="29">
        <v>101.66042571952384</v>
      </c>
      <c r="Q117" s="29">
        <v>164.21596103508509</v>
      </c>
      <c r="R117" s="29">
        <v>116.987635858998</v>
      </c>
      <c r="S117" s="29">
        <v>148.63748797355657</v>
      </c>
      <c r="T117" s="29">
        <v>134.8280015936144</v>
      </c>
      <c r="U117" s="23"/>
      <c r="V117" s="42">
        <v>44562</v>
      </c>
      <c r="W117" s="29">
        <f t="shared" ref="W117:W119" si="228">B117/B105*100-100</f>
        <v>3.1173270675606517</v>
      </c>
      <c r="X117" s="29">
        <f t="shared" ref="X117:X119" si="229">C117/C105*100-100</f>
        <v>10.550989934416563</v>
      </c>
      <c r="Y117" s="29">
        <f t="shared" ref="Y117:Y119" si="230">D117/D105*100-100</f>
        <v>4.8062391519003995</v>
      </c>
      <c r="Z117" s="29">
        <f t="shared" ref="Z117:Z119" si="231">E117/E105*100-100</f>
        <v>3.4196121683773555</v>
      </c>
      <c r="AA117" s="29">
        <f t="shared" ref="AA117:AA119" si="232">F117/F105*100-100</f>
        <v>6.9417391550399685</v>
      </c>
      <c r="AB117" s="29">
        <f t="shared" ref="AB117:AB119" si="233">G117/G105*100-100</f>
        <v>2.887906042921955</v>
      </c>
      <c r="AC117" s="29">
        <f t="shared" ref="AC117:AC119" si="234">H117/H105*100-100</f>
        <v>13.970482635251997</v>
      </c>
      <c r="AD117" s="29">
        <f t="shared" ref="AD117:AD119" si="235">I117/I105*100-100</f>
        <v>14.406918459819181</v>
      </c>
      <c r="AE117" s="29">
        <f t="shared" ref="AE117:AE119" si="236">J117/J105*100-100</f>
        <v>1.0700222617451942</v>
      </c>
      <c r="AF117" s="29">
        <f t="shared" ref="AF117:AF119" si="237">K117/K105*100-100</f>
        <v>5.4472154731908091</v>
      </c>
      <c r="AG117" s="29">
        <f t="shared" ref="AG117:AG119" si="238">L117/L105*100-100</f>
        <v>5.233070739773126</v>
      </c>
      <c r="AH117" s="29">
        <f t="shared" ref="AH117:AH119" si="239">M117/M105*100-100</f>
        <v>5.3639082531409201</v>
      </c>
      <c r="AI117" s="29">
        <f t="shared" ref="AI117:AI119" si="240">N117/N105*100-100</f>
        <v>12.693100497363403</v>
      </c>
      <c r="AJ117" s="29">
        <f t="shared" ref="AJ117:AJ119" si="241">O117/O105*100-100</f>
        <v>3.2768141188323625</v>
      </c>
      <c r="AK117" s="29">
        <f t="shared" ref="AK117:AK119" si="242">P117/P105*100-100</f>
        <v>2.9427680559057876</v>
      </c>
      <c r="AL117" s="29">
        <f t="shared" ref="AL117:AL119" si="243">Q117/Q105*100-100</f>
        <v>6.2199462434747232</v>
      </c>
      <c r="AM117" s="29">
        <f t="shared" ref="AM117:AM119" si="244">R117/R105*100-100</f>
        <v>4.2267359256229469</v>
      </c>
      <c r="AN117" s="29">
        <f t="shared" ref="AN117:AN119" si="245">S117/S105*100-100</f>
        <v>1.4305643527861207</v>
      </c>
      <c r="AO117" s="29">
        <f t="shared" ref="AO117:AO119" si="246">T117/T105*100-100</f>
        <v>4.6766070207737442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" x14ac:dyDescent="0.2">
      <c r="A118" s="43">
        <v>44593</v>
      </c>
      <c r="B118" s="31">
        <v>136.86391932175411</v>
      </c>
      <c r="C118" s="31">
        <v>73.569657457418103</v>
      </c>
      <c r="D118" s="31">
        <v>134.26892338944347</v>
      </c>
      <c r="E118" s="31">
        <v>132.87852326132932</v>
      </c>
      <c r="F118" s="31">
        <v>139.97944683977551</v>
      </c>
      <c r="G118" s="31">
        <v>133.19527776651799</v>
      </c>
      <c r="H118" s="31">
        <v>131.0551329519939</v>
      </c>
      <c r="I118" s="31">
        <v>130.05160049950004</v>
      </c>
      <c r="J118" s="31">
        <v>126.33674839325893</v>
      </c>
      <c r="K118" s="31">
        <v>165.13661597100187</v>
      </c>
      <c r="L118" s="31">
        <v>140.59922569515714</v>
      </c>
      <c r="M118" s="31">
        <v>127.60246345114645</v>
      </c>
      <c r="N118" s="31">
        <v>144.81316793701217</v>
      </c>
      <c r="O118" s="31">
        <v>128.49370555035733</v>
      </c>
      <c r="P118" s="31">
        <v>114.60321141978095</v>
      </c>
      <c r="Q118" s="31">
        <v>159.57604287223685</v>
      </c>
      <c r="R118" s="31">
        <v>112.44172857692023</v>
      </c>
      <c r="S118" s="31">
        <v>142.66932477547607</v>
      </c>
      <c r="T118" s="31">
        <v>134.5480886818666</v>
      </c>
      <c r="U118" s="23"/>
      <c r="V118" s="43">
        <v>44593</v>
      </c>
      <c r="W118" s="31">
        <f t="shared" si="228"/>
        <v>5.2512180808622873</v>
      </c>
      <c r="X118" s="31">
        <f t="shared" si="229"/>
        <v>4.8033052198317279</v>
      </c>
      <c r="Y118" s="31">
        <f t="shared" si="230"/>
        <v>4.878563164359619</v>
      </c>
      <c r="Z118" s="31">
        <f t="shared" si="231"/>
        <v>7.5812111475570987</v>
      </c>
      <c r="AA118" s="31">
        <f t="shared" si="232"/>
        <v>1.1353078239474144</v>
      </c>
      <c r="AB118" s="31">
        <f t="shared" si="233"/>
        <v>3.1626343143925624</v>
      </c>
      <c r="AC118" s="31">
        <f t="shared" si="234"/>
        <v>11.851158569625554</v>
      </c>
      <c r="AD118" s="31">
        <f t="shared" si="235"/>
        <v>18.32300192370991</v>
      </c>
      <c r="AE118" s="31">
        <f t="shared" si="236"/>
        <v>-2.9368506074021639</v>
      </c>
      <c r="AF118" s="31">
        <f t="shared" si="237"/>
        <v>8.8793242500935037</v>
      </c>
      <c r="AG118" s="31">
        <f t="shared" si="238"/>
        <v>5.1092435854779694</v>
      </c>
      <c r="AH118" s="31">
        <f t="shared" si="239"/>
        <v>3.8679804219806186</v>
      </c>
      <c r="AI118" s="31">
        <f t="shared" si="240"/>
        <v>17.241255466210006</v>
      </c>
      <c r="AJ118" s="31">
        <f t="shared" si="241"/>
        <v>3.1141002588303479</v>
      </c>
      <c r="AK118" s="31">
        <f t="shared" si="242"/>
        <v>2.6846809122558</v>
      </c>
      <c r="AL118" s="31">
        <f t="shared" si="243"/>
        <v>8.4676457230084452</v>
      </c>
      <c r="AM118" s="31">
        <f t="shared" si="244"/>
        <v>2.263027846430802</v>
      </c>
      <c r="AN118" s="31">
        <f t="shared" si="245"/>
        <v>0.3398112064896992</v>
      </c>
      <c r="AO118" s="31">
        <f t="shared" si="246"/>
        <v>4.6891675957065928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" x14ac:dyDescent="0.2">
      <c r="A119" s="43">
        <v>44621</v>
      </c>
      <c r="B119" s="31">
        <v>141.21932000636781</v>
      </c>
      <c r="C119" s="31">
        <v>72.355821392792137</v>
      </c>
      <c r="D119" s="31">
        <v>141.4787870229558</v>
      </c>
      <c r="E119" s="31">
        <v>142.41616119099726</v>
      </c>
      <c r="F119" s="31">
        <v>143.42266015231243</v>
      </c>
      <c r="G119" s="31">
        <v>134.48820760163267</v>
      </c>
      <c r="H119" s="31">
        <v>134.5155753402712</v>
      </c>
      <c r="I119" s="31">
        <v>141.68034050891612</v>
      </c>
      <c r="J119" s="31">
        <v>139.00654998142412</v>
      </c>
      <c r="K119" s="31">
        <v>172.6354512682139</v>
      </c>
      <c r="L119" s="31">
        <v>141.35992576243291</v>
      </c>
      <c r="M119" s="31">
        <v>131.71326242412206</v>
      </c>
      <c r="N119" s="31">
        <v>140.82507994558972</v>
      </c>
      <c r="O119" s="31">
        <v>129.08030245111956</v>
      </c>
      <c r="P119" s="31">
        <v>133.65682493728508</v>
      </c>
      <c r="Q119" s="31">
        <v>162.29850184763794</v>
      </c>
      <c r="R119" s="31">
        <v>119.46411481194401</v>
      </c>
      <c r="S119" s="31">
        <v>145.84432167007074</v>
      </c>
      <c r="T119" s="31">
        <v>139.36143013340654</v>
      </c>
      <c r="U119" s="23"/>
      <c r="V119" s="43">
        <v>44621</v>
      </c>
      <c r="W119" s="31">
        <f t="shared" si="228"/>
        <v>3.7948144754200968</v>
      </c>
      <c r="X119" s="31">
        <f t="shared" si="229"/>
        <v>-5.1428817591058049</v>
      </c>
      <c r="Y119" s="31">
        <f t="shared" si="230"/>
        <v>5.4922677757731577</v>
      </c>
      <c r="Z119" s="31">
        <f t="shared" si="231"/>
        <v>8.4222257602126973</v>
      </c>
      <c r="AA119" s="31">
        <f t="shared" si="232"/>
        <v>4.62202087184032</v>
      </c>
      <c r="AB119" s="31">
        <f t="shared" si="233"/>
        <v>4.2005062180363097</v>
      </c>
      <c r="AC119" s="31">
        <f t="shared" si="234"/>
        <v>13.520870391172693</v>
      </c>
      <c r="AD119" s="31">
        <f t="shared" si="235"/>
        <v>17.073906028579074</v>
      </c>
      <c r="AE119" s="31">
        <f t="shared" si="236"/>
        <v>-1.4429645709484618</v>
      </c>
      <c r="AF119" s="31">
        <f t="shared" si="237"/>
        <v>10.944268061907849</v>
      </c>
      <c r="AG119" s="31">
        <f t="shared" si="238"/>
        <v>4.9225988137731491</v>
      </c>
      <c r="AH119" s="31">
        <f t="shared" si="239"/>
        <v>4.07242496946796</v>
      </c>
      <c r="AI119" s="31">
        <f t="shared" si="240"/>
        <v>1.9635756118641723</v>
      </c>
      <c r="AJ119" s="31">
        <f t="shared" si="241"/>
        <v>2.6580737145631019</v>
      </c>
      <c r="AK119" s="31">
        <f t="shared" si="242"/>
        <v>4.3183524670137103</v>
      </c>
      <c r="AL119" s="31">
        <f t="shared" si="243"/>
        <v>6.722710111638591</v>
      </c>
      <c r="AM119" s="31">
        <f t="shared" si="244"/>
        <v>4.8219136239248712</v>
      </c>
      <c r="AN119" s="31">
        <f t="shared" si="245"/>
        <v>2.174304556134345</v>
      </c>
      <c r="AO119" s="31">
        <f t="shared" si="246"/>
        <v>4.8316258786557995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" x14ac:dyDescent="0.2">
      <c r="A120" s="43">
        <v>44652</v>
      </c>
      <c r="B120" s="31">
        <v>127.64666764221262</v>
      </c>
      <c r="C120" s="31">
        <v>64.34239436824852</v>
      </c>
      <c r="D120" s="31">
        <v>136.77635996880662</v>
      </c>
      <c r="E120" s="31">
        <v>128.24074046294288</v>
      </c>
      <c r="F120" s="31">
        <v>137.08142822386074</v>
      </c>
      <c r="G120" s="31">
        <v>137.367555651424</v>
      </c>
      <c r="H120" s="31">
        <v>118.49083413965045</v>
      </c>
      <c r="I120" s="31">
        <v>156.86102209223057</v>
      </c>
      <c r="J120" s="31">
        <v>137.35377315765589</v>
      </c>
      <c r="K120" s="31">
        <v>182.60816248490053</v>
      </c>
      <c r="L120" s="31">
        <v>141.85119932867465</v>
      </c>
      <c r="M120" s="31">
        <v>135.29121373635343</v>
      </c>
      <c r="N120" s="31">
        <v>144.66721218607773</v>
      </c>
      <c r="O120" s="31">
        <v>130.16475691805491</v>
      </c>
      <c r="P120" s="31">
        <v>116.35280552059827</v>
      </c>
      <c r="Q120" s="31">
        <v>153.95811158234605</v>
      </c>
      <c r="R120" s="31">
        <v>112.71792434513041</v>
      </c>
      <c r="S120" s="31">
        <v>141.36396518240875</v>
      </c>
      <c r="T120" s="31">
        <v>135.94100859816456</v>
      </c>
      <c r="U120" s="23"/>
      <c r="V120" s="43">
        <v>44652</v>
      </c>
      <c r="W120" s="31">
        <f t="shared" ref="W120:W122" si="247">B120/B108*100-100</f>
        <v>4.7166148710341815</v>
      </c>
      <c r="X120" s="31">
        <f t="shared" ref="X120:X122" si="248">C120/C108*100-100</f>
        <v>-19.116041749585605</v>
      </c>
      <c r="Y120" s="31">
        <f t="shared" ref="Y120:Y122" si="249">D120/D108*100-100</f>
        <v>3.3618364515674841</v>
      </c>
      <c r="Z120" s="31">
        <f t="shared" ref="Z120:Z122" si="250">E120/E108*100-100</f>
        <v>12.747398055662757</v>
      </c>
      <c r="AA120" s="31">
        <f t="shared" ref="AA120:AA122" si="251">F120/F108*100-100</f>
        <v>0.64371110221088657</v>
      </c>
      <c r="AB120" s="31">
        <f t="shared" ref="AB120:AB122" si="252">G120/G108*100-100</f>
        <v>4.3597820373561831</v>
      </c>
      <c r="AC120" s="31">
        <f t="shared" ref="AC120:AC122" si="253">H120/H108*100-100</f>
        <v>6.9128605306248119</v>
      </c>
      <c r="AD120" s="31">
        <f t="shared" ref="AD120:AD122" si="254">I120/I108*100-100</f>
        <v>23.680999136023246</v>
      </c>
      <c r="AE120" s="31">
        <f t="shared" ref="AE120:AE122" si="255">J120/J108*100-100</f>
        <v>1.2236009538518289</v>
      </c>
      <c r="AF120" s="31">
        <f t="shared" ref="AF120:AF122" si="256">K120/K108*100-100</f>
        <v>15.105667959148803</v>
      </c>
      <c r="AG120" s="31">
        <f t="shared" ref="AG120:AG122" si="257">L120/L108*100-100</f>
        <v>5.230006148770741</v>
      </c>
      <c r="AH120" s="31">
        <f t="shared" ref="AH120:AH122" si="258">M120/M108*100-100</f>
        <v>4.6935954084126337</v>
      </c>
      <c r="AI120" s="31">
        <f t="shared" ref="AI120:AI122" si="259">N120/N108*100-100</f>
        <v>10.278615541084264</v>
      </c>
      <c r="AJ120" s="31">
        <f t="shared" ref="AJ120:AJ122" si="260">O120/O108*100-100</f>
        <v>3.5211255225121647</v>
      </c>
      <c r="AK120" s="31">
        <f t="shared" ref="AK120:AK122" si="261">P120/P108*100-100</f>
        <v>3.5954075945716397</v>
      </c>
      <c r="AL120" s="31">
        <f t="shared" ref="AL120:AL122" si="262">Q120/Q108*100-100</f>
        <v>1.8832953115818043</v>
      </c>
      <c r="AM120" s="31">
        <f t="shared" ref="AM120:AM122" si="263">R120/R108*100-100</f>
        <v>7.7212193982743713</v>
      </c>
      <c r="AN120" s="31">
        <f t="shared" ref="AN120:AN122" si="264">S120/S108*100-100</f>
        <v>0.44683805385349729</v>
      </c>
      <c r="AO120" s="31">
        <f t="shared" ref="AO120:AO122" si="265">T120/T108*100-100</f>
        <v>4.93175707352529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" x14ac:dyDescent="0.2">
      <c r="A121" s="43">
        <v>44682</v>
      </c>
      <c r="B121" s="31">
        <v>121.02894089893087</v>
      </c>
      <c r="C121" s="31">
        <v>67.225988284535092</v>
      </c>
      <c r="D121" s="31">
        <v>138.71941407453357</v>
      </c>
      <c r="E121" s="31">
        <v>120.92508343111545</v>
      </c>
      <c r="F121" s="31">
        <v>149.70932909039593</v>
      </c>
      <c r="G121" s="31">
        <v>135.80296950842623</v>
      </c>
      <c r="H121" s="31">
        <v>118.29201873195207</v>
      </c>
      <c r="I121" s="31">
        <v>155.65459000101009</v>
      </c>
      <c r="J121" s="31">
        <v>139.99388871263989</v>
      </c>
      <c r="K121" s="31">
        <v>180.78144629237173</v>
      </c>
      <c r="L121" s="31">
        <v>142.41916725484342</v>
      </c>
      <c r="M121" s="31">
        <v>131.48932059416569</v>
      </c>
      <c r="N121" s="31">
        <v>148.76703662804016</v>
      </c>
      <c r="O121" s="31">
        <v>130.85445151785788</v>
      </c>
      <c r="P121" s="31">
        <v>108.15963487098395</v>
      </c>
      <c r="Q121" s="31">
        <v>163.13476458436944</v>
      </c>
      <c r="R121" s="31">
        <v>118.34019058635513</v>
      </c>
      <c r="S121" s="31">
        <v>144.57477353380932</v>
      </c>
      <c r="T121" s="31">
        <v>136.06175966459082</v>
      </c>
      <c r="U121" s="23"/>
      <c r="V121" s="43">
        <v>44682</v>
      </c>
      <c r="W121" s="31">
        <f t="shared" si="247"/>
        <v>5.2737734872879258</v>
      </c>
      <c r="X121" s="31">
        <f t="shared" si="248"/>
        <v>-11.113897421558164</v>
      </c>
      <c r="Y121" s="31">
        <f t="shared" si="249"/>
        <v>5.3499996409967991</v>
      </c>
      <c r="Z121" s="31">
        <f t="shared" si="250"/>
        <v>-4.6457792373993811</v>
      </c>
      <c r="AA121" s="31">
        <f t="shared" si="251"/>
        <v>3.1301168226180351</v>
      </c>
      <c r="AB121" s="31">
        <f t="shared" si="252"/>
        <v>4.1707828410774539</v>
      </c>
      <c r="AC121" s="31">
        <f t="shared" si="253"/>
        <v>9.2052587022350139</v>
      </c>
      <c r="AD121" s="31">
        <f t="shared" si="254"/>
        <v>13.319695238666625</v>
      </c>
      <c r="AE121" s="31">
        <f t="shared" si="255"/>
        <v>4.8507165860707175</v>
      </c>
      <c r="AF121" s="31">
        <f t="shared" si="256"/>
        <v>11.395158994916216</v>
      </c>
      <c r="AG121" s="31">
        <f t="shared" si="257"/>
        <v>5.4761502502799004</v>
      </c>
      <c r="AH121" s="31">
        <f t="shared" si="258"/>
        <v>4.8051364051359826</v>
      </c>
      <c r="AI121" s="31">
        <f t="shared" si="259"/>
        <v>8.7920699207338657</v>
      </c>
      <c r="AJ121" s="31">
        <f t="shared" si="260"/>
        <v>4.0923014295639319</v>
      </c>
      <c r="AK121" s="31">
        <f t="shared" si="261"/>
        <v>3.3963440757765397</v>
      </c>
      <c r="AL121" s="31">
        <f t="shared" si="262"/>
        <v>0.87398071646582309</v>
      </c>
      <c r="AM121" s="31">
        <f t="shared" si="263"/>
        <v>6.2367464685848972</v>
      </c>
      <c r="AN121" s="31">
        <f t="shared" si="264"/>
        <v>5.2740202514907537</v>
      </c>
      <c r="AO121" s="31">
        <f t="shared" si="265"/>
        <v>5.0605086711811964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" x14ac:dyDescent="0.2">
      <c r="A122" s="43">
        <v>44713</v>
      </c>
      <c r="B122" s="31">
        <v>116.55522780720021</v>
      </c>
      <c r="C122" s="31">
        <v>70.205038971098972</v>
      </c>
      <c r="D122" s="31">
        <v>137.79997026133216</v>
      </c>
      <c r="E122" s="31">
        <v>130.24403722054706</v>
      </c>
      <c r="F122" s="31">
        <v>140.24169497160435</v>
      </c>
      <c r="G122" s="31">
        <v>134.36926530740013</v>
      </c>
      <c r="H122" s="31">
        <v>116.95007508749879</v>
      </c>
      <c r="I122" s="31">
        <v>126.50553110500019</v>
      </c>
      <c r="J122" s="31">
        <v>140.12192378203082</v>
      </c>
      <c r="K122" s="31">
        <v>174.58858895401815</v>
      </c>
      <c r="L122" s="31">
        <v>141.79556678006526</v>
      </c>
      <c r="M122" s="31">
        <v>127.11406752373627</v>
      </c>
      <c r="N122" s="31">
        <v>130.35244854936133</v>
      </c>
      <c r="O122" s="31">
        <v>131.16605885272804</v>
      </c>
      <c r="P122" s="31">
        <v>107.93115178100557</v>
      </c>
      <c r="Q122" s="31">
        <v>171.50053776293953</v>
      </c>
      <c r="R122" s="31">
        <v>113.28644662750685</v>
      </c>
      <c r="S122" s="31">
        <v>134.33813256806073</v>
      </c>
      <c r="T122" s="31">
        <v>132.57318516609627</v>
      </c>
      <c r="U122" s="23"/>
      <c r="V122" s="43">
        <v>44713</v>
      </c>
      <c r="W122" s="31">
        <f t="shared" si="247"/>
        <v>3.7074413920792182</v>
      </c>
      <c r="X122" s="31">
        <f t="shared" si="248"/>
        <v>-5.4271479255607602</v>
      </c>
      <c r="Y122" s="31">
        <f t="shared" si="249"/>
        <v>5.3160878644310685</v>
      </c>
      <c r="Z122" s="31">
        <f t="shared" si="250"/>
        <v>6.8953371825499943</v>
      </c>
      <c r="AA122" s="31">
        <f t="shared" si="251"/>
        <v>3.0455216729725834</v>
      </c>
      <c r="AB122" s="31">
        <f t="shared" si="252"/>
        <v>3.9759199368134546</v>
      </c>
      <c r="AC122" s="31">
        <f t="shared" si="253"/>
        <v>4.5661785899248031</v>
      </c>
      <c r="AD122" s="31">
        <f t="shared" si="254"/>
        <v>11.384603332879834</v>
      </c>
      <c r="AE122" s="31">
        <f t="shared" si="255"/>
        <v>2.0528023404110911</v>
      </c>
      <c r="AF122" s="31">
        <f t="shared" si="256"/>
        <v>11.077803119597434</v>
      </c>
      <c r="AG122" s="31">
        <f t="shared" si="257"/>
        <v>4.7817153043935576</v>
      </c>
      <c r="AH122" s="31">
        <f t="shared" si="258"/>
        <v>4.0149042794337788</v>
      </c>
      <c r="AI122" s="31">
        <f t="shared" si="259"/>
        <v>5.1928734833483645</v>
      </c>
      <c r="AJ122" s="31">
        <f t="shared" si="260"/>
        <v>4.0577260381470523</v>
      </c>
      <c r="AK122" s="31">
        <f t="shared" si="261"/>
        <v>3.542392021959472</v>
      </c>
      <c r="AL122" s="31">
        <f t="shared" si="262"/>
        <v>3.1833605743896669</v>
      </c>
      <c r="AM122" s="31">
        <f t="shared" si="263"/>
        <v>6.1682978748363695</v>
      </c>
      <c r="AN122" s="31">
        <f t="shared" si="264"/>
        <v>-1.9471628171864666</v>
      </c>
      <c r="AO122" s="31">
        <f t="shared" si="265"/>
        <v>4.2601857863184591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" x14ac:dyDescent="0.2">
      <c r="A123" s="43">
        <v>44743</v>
      </c>
      <c r="B123" s="31">
        <v>115.70559235793189</v>
      </c>
      <c r="C123" s="31">
        <v>73.806566396701669</v>
      </c>
      <c r="D123" s="31">
        <v>137.54163539599122</v>
      </c>
      <c r="E123" s="31">
        <v>133.24076295059947</v>
      </c>
      <c r="F123" s="31">
        <v>152.03852086850659</v>
      </c>
      <c r="G123" s="31">
        <v>135.54693745460173</v>
      </c>
      <c r="H123" s="31">
        <v>121.39586636226093</v>
      </c>
      <c r="I123" s="31">
        <v>141.84476235883241</v>
      </c>
      <c r="J123" s="31">
        <v>139.0251289713315</v>
      </c>
      <c r="K123" s="31">
        <v>182.54815238093761</v>
      </c>
      <c r="L123" s="31">
        <v>143.0840329388555</v>
      </c>
      <c r="M123" s="31">
        <v>132.70107528694408</v>
      </c>
      <c r="N123" s="31">
        <v>139.74971747478818</v>
      </c>
      <c r="O123" s="31">
        <v>131.57262716148244</v>
      </c>
      <c r="P123" s="31">
        <v>119.0546053533778</v>
      </c>
      <c r="Q123" s="31">
        <v>165.7600569284379</v>
      </c>
      <c r="R123" s="31">
        <v>117.57903559064611</v>
      </c>
      <c r="S123" s="31">
        <v>138.78797866602858</v>
      </c>
      <c r="T123" s="31">
        <v>135.61679545365081</v>
      </c>
      <c r="U123" s="23"/>
      <c r="V123" s="43">
        <v>44743</v>
      </c>
      <c r="W123" s="31">
        <f t="shared" ref="W123:W125" si="266">B123/B111*100-100</f>
        <v>2.3753644661534992</v>
      </c>
      <c r="X123" s="31">
        <f t="shared" ref="X123:X125" si="267">C123/C111*100-100</f>
        <v>-8.531884478390225</v>
      </c>
      <c r="Y123" s="31">
        <f t="shared" ref="Y123:Y125" si="268">D123/D111*100-100</f>
        <v>3.6147239633227173</v>
      </c>
      <c r="Z123" s="31">
        <f t="shared" ref="Z123:Z125" si="269">E123/E111*100-100</f>
        <v>1.9452160387306776</v>
      </c>
      <c r="AA123" s="31">
        <f t="shared" ref="AA123:AA125" si="270">F123/F111*100-100</f>
        <v>3.9460834989794762</v>
      </c>
      <c r="AB123" s="31">
        <f t="shared" ref="AB123:AB125" si="271">G123/G111*100-100</f>
        <v>3.5243108378213037</v>
      </c>
      <c r="AC123" s="31">
        <f t="shared" ref="AC123:AC125" si="272">H123/H111*100-100</f>
        <v>2.3569551806915001</v>
      </c>
      <c r="AD123" s="31">
        <f t="shared" ref="AD123:AD125" si="273">I123/I111*100-100</f>
        <v>14.546266944441683</v>
      </c>
      <c r="AE123" s="31">
        <f t="shared" ref="AE123:AE125" si="274">J123/J111*100-100</f>
        <v>2.1239561267529155</v>
      </c>
      <c r="AF123" s="31">
        <f t="shared" ref="AF123:AF125" si="275">K123/K111*100-100</f>
        <v>10.367202625642435</v>
      </c>
      <c r="AG123" s="31">
        <f t="shared" ref="AG123:AG125" si="276">L123/L111*100-100</f>
        <v>4.8016865786713936</v>
      </c>
      <c r="AH123" s="31">
        <f t="shared" ref="AH123:AH125" si="277">M123/M111*100-100</f>
        <v>1.4050986305904871</v>
      </c>
      <c r="AI123" s="31">
        <f t="shared" ref="AI123:AI125" si="278">N123/N111*100-100</f>
        <v>0.71527457106405734</v>
      </c>
      <c r="AJ123" s="31">
        <f t="shared" ref="AJ123:AJ125" si="279">O123/O111*100-100</f>
        <v>3.9405222044058803</v>
      </c>
      <c r="AK123" s="31">
        <f t="shared" ref="AK123:AK125" si="280">P123/P111*100-100</f>
        <v>3.7036997024723348</v>
      </c>
      <c r="AL123" s="31">
        <f t="shared" ref="AL123:AL125" si="281">Q123/Q111*100-100</f>
        <v>-5.7029742015862155</v>
      </c>
      <c r="AM123" s="31">
        <f t="shared" ref="AM123:AM125" si="282">R123/R111*100-100</f>
        <v>4.8667318949728013</v>
      </c>
      <c r="AN123" s="31">
        <f t="shared" ref="AN123:AN125" si="283">S123/S111*100-100</f>
        <v>-0.3694660080689971</v>
      </c>
      <c r="AO123" s="31">
        <f t="shared" ref="AO123:AO125" si="284">T123/T111*100-100</f>
        <v>3.3019103013086379</v>
      </c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" x14ac:dyDescent="0.2">
      <c r="A124" s="43">
        <v>44774</v>
      </c>
      <c r="B124" s="31">
        <v>119.78348759898253</v>
      </c>
      <c r="C124" s="31">
        <v>74.33316724124704</v>
      </c>
      <c r="D124" s="31">
        <v>128.81033558828312</v>
      </c>
      <c r="E124" s="31">
        <v>137.41416373242907</v>
      </c>
      <c r="F124" s="31">
        <v>159.49828062097708</v>
      </c>
      <c r="G124" s="31">
        <v>137.53243906941481</v>
      </c>
      <c r="H124" s="31">
        <v>124.1251103877041</v>
      </c>
      <c r="I124" s="31">
        <v>139.47988966537025</v>
      </c>
      <c r="J124" s="31">
        <v>136.60455818262881</v>
      </c>
      <c r="K124" s="31">
        <v>173.92899557359425</v>
      </c>
      <c r="L124" s="31">
        <v>143.99880528324604</v>
      </c>
      <c r="M124" s="31">
        <v>131.44910773610377</v>
      </c>
      <c r="N124" s="31">
        <v>147.29767381326758</v>
      </c>
      <c r="O124" s="31">
        <v>131.7960455460983</v>
      </c>
      <c r="P124" s="31">
        <v>119.82969426587537</v>
      </c>
      <c r="Q124" s="31">
        <v>171.04023299390644</v>
      </c>
      <c r="R124" s="31">
        <v>116.80043851257795</v>
      </c>
      <c r="S124" s="31">
        <v>145.34255770710956</v>
      </c>
      <c r="T124" s="31">
        <v>136.17422217871885</v>
      </c>
      <c r="U124" s="23"/>
      <c r="V124" s="43">
        <v>44774</v>
      </c>
      <c r="W124" s="31">
        <f t="shared" si="266"/>
        <v>2.6138330497559963</v>
      </c>
      <c r="X124" s="31">
        <f t="shared" si="267"/>
        <v>-5.4833060975559249</v>
      </c>
      <c r="Y124" s="31">
        <f t="shared" si="268"/>
        <v>3.5612901998800908</v>
      </c>
      <c r="Z124" s="31">
        <f t="shared" si="269"/>
        <v>5.0942918744516703</v>
      </c>
      <c r="AA124" s="31">
        <f t="shared" si="270"/>
        <v>10.58132274729968</v>
      </c>
      <c r="AB124" s="31">
        <f t="shared" si="271"/>
        <v>3.7701336064233288</v>
      </c>
      <c r="AC124" s="31">
        <f t="shared" si="272"/>
        <v>3.7318343479849432</v>
      </c>
      <c r="AD124" s="31">
        <f t="shared" si="273"/>
        <v>18.143441224843059</v>
      </c>
      <c r="AE124" s="31">
        <f t="shared" si="274"/>
        <v>0.97810398755666483</v>
      </c>
      <c r="AF124" s="31">
        <f t="shared" si="275"/>
        <v>6.991892798157437</v>
      </c>
      <c r="AG124" s="31">
        <f t="shared" si="276"/>
        <v>5.1586430510874237</v>
      </c>
      <c r="AH124" s="31">
        <f t="shared" si="277"/>
        <v>2.3256108563104618</v>
      </c>
      <c r="AI124" s="31">
        <f t="shared" si="278"/>
        <v>21.468721841146319</v>
      </c>
      <c r="AJ124" s="31">
        <f t="shared" si="279"/>
        <v>3.3190002425399712</v>
      </c>
      <c r="AK124" s="31">
        <f t="shared" si="280"/>
        <v>3.9277857086301964</v>
      </c>
      <c r="AL124" s="31">
        <f t="shared" si="281"/>
        <v>-4.3832454144142901</v>
      </c>
      <c r="AM124" s="31">
        <f t="shared" si="282"/>
        <v>4.5248708503573738</v>
      </c>
      <c r="AN124" s="31">
        <f t="shared" si="283"/>
        <v>2.8008816256753732</v>
      </c>
      <c r="AO124" s="31">
        <f t="shared" si="284"/>
        <v>4.6824036143452901</v>
      </c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" x14ac:dyDescent="0.2">
      <c r="A125" s="43">
        <v>44805</v>
      </c>
      <c r="B125" s="31">
        <v>114.43922040049591</v>
      </c>
      <c r="C125" s="31">
        <v>66.935673483532241</v>
      </c>
      <c r="D125" s="31">
        <v>125.34210442576592</v>
      </c>
      <c r="E125" s="31">
        <v>138.42240387254006</v>
      </c>
      <c r="F125" s="31">
        <v>154.16018419378503</v>
      </c>
      <c r="G125" s="31">
        <v>137.44950087102879</v>
      </c>
      <c r="H125" s="31">
        <v>123.6916446021647</v>
      </c>
      <c r="I125" s="31">
        <v>137.36829543231829</v>
      </c>
      <c r="J125" s="31">
        <v>133.63832023021268</v>
      </c>
      <c r="K125" s="31">
        <v>176.48111956250233</v>
      </c>
      <c r="L125" s="31">
        <v>143.79045709700634</v>
      </c>
      <c r="M125" s="31">
        <v>127.83630846212588</v>
      </c>
      <c r="N125" s="31">
        <v>136.56642914698375</v>
      </c>
      <c r="O125" s="31">
        <v>131.72682811017484</v>
      </c>
      <c r="P125" s="31">
        <v>112.42851073986711</v>
      </c>
      <c r="Q125" s="31">
        <v>166.52826954994737</v>
      </c>
      <c r="R125" s="31">
        <v>122.29153222499669</v>
      </c>
      <c r="S125" s="31">
        <v>145.04825324345794</v>
      </c>
      <c r="T125" s="31">
        <v>133.96706770564759</v>
      </c>
      <c r="U125" s="23"/>
      <c r="V125" s="43">
        <v>44805</v>
      </c>
      <c r="W125" s="31">
        <f t="shared" si="266"/>
        <v>1.2663554999538604</v>
      </c>
      <c r="X125" s="31">
        <f t="shared" si="267"/>
        <v>-8.1876139524786566</v>
      </c>
      <c r="Y125" s="31">
        <f t="shared" si="268"/>
        <v>2.1998514537719132</v>
      </c>
      <c r="Z125" s="31">
        <f t="shared" si="269"/>
        <v>5.6475186105368493</v>
      </c>
      <c r="AA125" s="31">
        <f t="shared" si="270"/>
        <v>11.756513181443211</v>
      </c>
      <c r="AB125" s="31">
        <f t="shared" si="271"/>
        <v>3.0985017054204036</v>
      </c>
      <c r="AC125" s="31">
        <f t="shared" si="272"/>
        <v>1.6663517333731335</v>
      </c>
      <c r="AD125" s="31">
        <f t="shared" si="273"/>
        <v>18.151505809722821</v>
      </c>
      <c r="AE125" s="31">
        <f t="shared" si="274"/>
        <v>-1.3855042442280165</v>
      </c>
      <c r="AF125" s="31">
        <f t="shared" si="275"/>
        <v>11.262142121279254</v>
      </c>
      <c r="AG125" s="31">
        <f t="shared" si="276"/>
        <v>4.4092957199736418</v>
      </c>
      <c r="AH125" s="31">
        <f t="shared" si="277"/>
        <v>1.6767440001962797</v>
      </c>
      <c r="AI125" s="31">
        <f t="shared" si="278"/>
        <v>10.582114366124301</v>
      </c>
      <c r="AJ125" s="31">
        <f t="shared" si="279"/>
        <v>3.2585693110802652</v>
      </c>
      <c r="AK125" s="31">
        <f t="shared" si="280"/>
        <v>3.7898037703626812</v>
      </c>
      <c r="AL125" s="31">
        <f t="shared" si="281"/>
        <v>-3.1645295576644372</v>
      </c>
      <c r="AM125" s="31">
        <f t="shared" si="282"/>
        <v>3.8661342802349168</v>
      </c>
      <c r="AN125" s="31">
        <f t="shared" si="283"/>
        <v>1.0627465730677983</v>
      </c>
      <c r="AO125" s="31">
        <f t="shared" si="284"/>
        <v>3.8371940402502531</v>
      </c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" x14ac:dyDescent="0.2">
      <c r="A126" s="43">
        <v>44835</v>
      </c>
      <c r="B126" s="31">
        <v>108.89274821250248</v>
      </c>
      <c r="C126" s="31">
        <v>75.283633189206881</v>
      </c>
      <c r="D126" s="31">
        <v>127.21573336876517</v>
      </c>
      <c r="E126" s="31">
        <v>142.38894856573651</v>
      </c>
      <c r="F126" s="31">
        <v>157.36180741200403</v>
      </c>
      <c r="G126" s="31">
        <v>138.49405404437047</v>
      </c>
      <c r="H126" s="31">
        <v>124.18043939167858</v>
      </c>
      <c r="I126" s="31">
        <v>148.97129225412459</v>
      </c>
      <c r="J126" s="31">
        <v>138.03775115944006</v>
      </c>
      <c r="K126" s="31">
        <v>178.16165664077951</v>
      </c>
      <c r="L126" s="31">
        <v>145.40508163861259</v>
      </c>
      <c r="M126" s="31">
        <v>141.6676078366927</v>
      </c>
      <c r="N126" s="31">
        <v>149.64001246563043</v>
      </c>
      <c r="O126" s="31">
        <v>129.68865216857199</v>
      </c>
      <c r="P126" s="31">
        <v>109.15216622304796</v>
      </c>
      <c r="Q126" s="31">
        <v>163.51137542570203</v>
      </c>
      <c r="R126" s="31">
        <v>130.11132002087393</v>
      </c>
      <c r="S126" s="31">
        <v>151.07712974795422</v>
      </c>
      <c r="T126" s="31">
        <v>135.97024435620943</v>
      </c>
      <c r="U126" s="23"/>
      <c r="V126" s="43">
        <v>44835</v>
      </c>
      <c r="W126" s="31">
        <f t="shared" ref="W126:W128" si="285">B126/B114*100-100</f>
        <v>0.86283161296476862</v>
      </c>
      <c r="X126" s="31">
        <f t="shared" ref="X126:X128" si="286">C126/C114*100-100</f>
        <v>-5.5798631993724257E-2</v>
      </c>
      <c r="Y126" s="31">
        <f t="shared" ref="Y126:Y128" si="287">D126/D114*100-100</f>
        <v>1.2737493101633532</v>
      </c>
      <c r="Z126" s="31">
        <f t="shared" ref="Z126:Z128" si="288">E126/E114*100-100</f>
        <v>10.238011482534986</v>
      </c>
      <c r="AA126" s="31">
        <f t="shared" ref="AA126:AA128" si="289">F126/F114*100-100</f>
        <v>13.036620299847087</v>
      </c>
      <c r="AB126" s="31">
        <f t="shared" ref="AB126:AB128" si="290">G126/G114*100-100</f>
        <v>2.145707765166776</v>
      </c>
      <c r="AC126" s="31">
        <f t="shared" ref="AC126:AC128" si="291">H126/H114*100-100</f>
        <v>2.9640816327357982</v>
      </c>
      <c r="AD126" s="31">
        <f t="shared" ref="AD126:AD128" si="292">I126/I114*100-100</f>
        <v>15.798381476058211</v>
      </c>
      <c r="AE126" s="31">
        <f t="shared" ref="AE126:AE128" si="293">J126/J114*100-100</f>
        <v>-4.3594109038173343</v>
      </c>
      <c r="AF126" s="31">
        <f t="shared" ref="AF126:AF128" si="294">K126/K114*100-100</f>
        <v>9.8144577363668049</v>
      </c>
      <c r="AG126" s="31">
        <f t="shared" ref="AG126:AG128" si="295">L126/L114*100-100</f>
        <v>4.0943942501841661</v>
      </c>
      <c r="AH126" s="31">
        <f t="shared" ref="AH126:AH128" si="296">M126/M114*100-100</f>
        <v>2.7205367313304123</v>
      </c>
      <c r="AI126" s="31">
        <f t="shared" ref="AI126:AI128" si="297">N126/N114*100-100</f>
        <v>11.166019547502472</v>
      </c>
      <c r="AJ126" s="31">
        <f t="shared" ref="AJ126:AJ128" si="298">O126/O114*100-100</f>
        <v>2.5269155596375725</v>
      </c>
      <c r="AK126" s="31">
        <f t="shared" ref="AK126:AK128" si="299">P126/P114*100-100</f>
        <v>3.6409509194302814</v>
      </c>
      <c r="AL126" s="31">
        <f t="shared" ref="AL126:AL128" si="300">Q126/Q114*100-100</f>
        <v>-2.0997052931878102</v>
      </c>
      <c r="AM126" s="31">
        <f t="shared" ref="AM126:AM128" si="301">R126/R114*100-100</f>
        <v>2.5608761090304171</v>
      </c>
      <c r="AN126" s="31">
        <f t="shared" ref="AN126:AN128" si="302">S126/S114*100-100</f>
        <v>1.8974607969267367</v>
      </c>
      <c r="AO126" s="31">
        <f t="shared" ref="AO126:AO128" si="303">T126/T114*100-100</f>
        <v>3.6068533083749372</v>
      </c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" x14ac:dyDescent="0.2">
      <c r="A127" s="43">
        <v>44866</v>
      </c>
      <c r="B127" s="31">
        <v>119.56666522226368</v>
      </c>
      <c r="C127" s="31">
        <v>74.723186094031036</v>
      </c>
      <c r="D127" s="31">
        <v>135.50313108030397</v>
      </c>
      <c r="E127" s="31">
        <v>144.29961951859687</v>
      </c>
      <c r="F127" s="31">
        <v>173.8653268133055</v>
      </c>
      <c r="G127" s="31">
        <v>141.72612543233328</v>
      </c>
      <c r="H127" s="31">
        <v>131.56567303722153</v>
      </c>
      <c r="I127" s="31">
        <v>146.16380077120027</v>
      </c>
      <c r="J127" s="31">
        <v>136.62256641032326</v>
      </c>
      <c r="K127" s="31">
        <v>175.17420308064527</v>
      </c>
      <c r="L127" s="31">
        <v>146.14073218135539</v>
      </c>
      <c r="M127" s="31">
        <v>145.77141689640476</v>
      </c>
      <c r="N127" s="31">
        <v>154.54710504106629</v>
      </c>
      <c r="O127" s="31">
        <v>130.03023759769596</v>
      </c>
      <c r="P127" s="31">
        <v>117.88078927728318</v>
      </c>
      <c r="Q127" s="31">
        <v>166.48387345704788</v>
      </c>
      <c r="R127" s="31">
        <v>133.38384862103811</v>
      </c>
      <c r="S127" s="31">
        <v>154.27987713278918</v>
      </c>
      <c r="T127" s="31">
        <v>140.94622072312589</v>
      </c>
      <c r="U127" s="23"/>
      <c r="V127" s="43">
        <v>44866</v>
      </c>
      <c r="W127" s="31">
        <f t="shared" si="285"/>
        <v>0.27726919228898339</v>
      </c>
      <c r="X127" s="31">
        <f t="shared" si="286"/>
        <v>-1.505036455574654</v>
      </c>
      <c r="Y127" s="31">
        <f t="shared" si="287"/>
        <v>3.0340466480391228</v>
      </c>
      <c r="Z127" s="31">
        <f t="shared" si="288"/>
        <v>9.8941443791075869</v>
      </c>
      <c r="AA127" s="31">
        <f t="shared" si="289"/>
        <v>14.407068444851518</v>
      </c>
      <c r="AB127" s="31">
        <f t="shared" si="290"/>
        <v>1.553884013664856</v>
      </c>
      <c r="AC127" s="31">
        <f t="shared" si="291"/>
        <v>1.4543245693714226</v>
      </c>
      <c r="AD127" s="31">
        <f t="shared" si="292"/>
        <v>11.996436836465477</v>
      </c>
      <c r="AE127" s="31">
        <f t="shared" si="293"/>
        <v>-2.6550303750769331</v>
      </c>
      <c r="AF127" s="31">
        <f t="shared" si="294"/>
        <v>6.6828819029169892</v>
      </c>
      <c r="AG127" s="31">
        <f t="shared" si="295"/>
        <v>3.8174366312968147</v>
      </c>
      <c r="AH127" s="31">
        <f t="shared" si="296"/>
        <v>2.5985528907699376</v>
      </c>
      <c r="AI127" s="31">
        <f t="shared" si="297"/>
        <v>4.8763541469798639</v>
      </c>
      <c r="AJ127" s="31">
        <f t="shared" si="298"/>
        <v>2.3985440351926854</v>
      </c>
      <c r="AK127" s="31">
        <f t="shared" si="299"/>
        <v>3.4257086004605384</v>
      </c>
      <c r="AL127" s="31">
        <f t="shared" si="300"/>
        <v>2.1993335861693311</v>
      </c>
      <c r="AM127" s="31">
        <f t="shared" si="301"/>
        <v>4.6508837933679104</v>
      </c>
      <c r="AN127" s="31">
        <f t="shared" si="302"/>
        <v>-0.46378296307901223</v>
      </c>
      <c r="AO127" s="31">
        <f t="shared" si="303"/>
        <v>3.3518653298621643</v>
      </c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" x14ac:dyDescent="0.2">
      <c r="A128" s="44">
        <v>44896</v>
      </c>
      <c r="B128" s="33">
        <v>126.08857811074564</v>
      </c>
      <c r="C128" s="33">
        <v>74.253683872063007</v>
      </c>
      <c r="D128" s="33">
        <v>144.5762251587378</v>
      </c>
      <c r="E128" s="33">
        <v>151.0486954089418</v>
      </c>
      <c r="F128" s="33">
        <v>166.77489159335099</v>
      </c>
      <c r="G128" s="33">
        <v>143.48540716139428</v>
      </c>
      <c r="H128" s="33">
        <v>142.38372341599813</v>
      </c>
      <c r="I128" s="33">
        <v>182.34930353814045</v>
      </c>
      <c r="J128" s="33">
        <v>154.14940026478348</v>
      </c>
      <c r="K128" s="33">
        <v>188.54343256601334</v>
      </c>
      <c r="L128" s="33">
        <v>147.46358232801688</v>
      </c>
      <c r="M128" s="33">
        <v>155.34534220511645</v>
      </c>
      <c r="N128" s="33">
        <v>158.58289096620589</v>
      </c>
      <c r="O128" s="33">
        <v>130.55154433067906</v>
      </c>
      <c r="P128" s="33">
        <v>115.66207369205202</v>
      </c>
      <c r="Q128" s="33">
        <v>167.27675983174092</v>
      </c>
      <c r="R128" s="33">
        <v>135.3904595795118</v>
      </c>
      <c r="S128" s="33">
        <v>158.37981876014857</v>
      </c>
      <c r="T128" s="33">
        <v>146.08250526347425</v>
      </c>
      <c r="U128" s="23"/>
      <c r="V128" s="44">
        <v>44896</v>
      </c>
      <c r="W128" s="33">
        <f t="shared" si="285"/>
        <v>9.8097161122865373E-3</v>
      </c>
      <c r="X128" s="33">
        <f t="shared" si="286"/>
        <v>3.1447382073440195</v>
      </c>
      <c r="Y128" s="33">
        <f t="shared" si="287"/>
        <v>2.2152315736533978</v>
      </c>
      <c r="Z128" s="33">
        <f t="shared" si="288"/>
        <v>10.608673635900075</v>
      </c>
      <c r="AA128" s="33">
        <f t="shared" si="289"/>
        <v>15.806052644072892</v>
      </c>
      <c r="AB128" s="33">
        <f t="shared" si="290"/>
        <v>1.7090670173479481</v>
      </c>
      <c r="AC128" s="33">
        <f t="shared" si="291"/>
        <v>0.78455425961776371</v>
      </c>
      <c r="AD128" s="33">
        <f t="shared" si="292"/>
        <v>10.140258390415966</v>
      </c>
      <c r="AE128" s="33">
        <f t="shared" si="293"/>
        <v>1.4934418304259651</v>
      </c>
      <c r="AF128" s="33">
        <f t="shared" si="294"/>
        <v>7.2005750255358549</v>
      </c>
      <c r="AG128" s="33">
        <f t="shared" si="295"/>
        <v>3.9308596868304022</v>
      </c>
      <c r="AH128" s="33">
        <f t="shared" si="296"/>
        <v>2.4814742693654495</v>
      </c>
      <c r="AI128" s="33">
        <f t="shared" si="297"/>
        <v>3.3127245951873476</v>
      </c>
      <c r="AJ128" s="33">
        <f t="shared" si="298"/>
        <v>2.3054255046031074</v>
      </c>
      <c r="AK128" s="33">
        <f t="shared" si="299"/>
        <v>3.8414686288238471</v>
      </c>
      <c r="AL128" s="33">
        <f t="shared" si="300"/>
        <v>-1.1426343920551716</v>
      </c>
      <c r="AM128" s="33">
        <f t="shared" si="301"/>
        <v>3.9060655159253344</v>
      </c>
      <c r="AN128" s="33">
        <f t="shared" si="302"/>
        <v>0.66026362404605266</v>
      </c>
      <c r="AO128" s="33">
        <f t="shared" si="303"/>
        <v>3.306058544627092</v>
      </c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" x14ac:dyDescent="0.2">
      <c r="A129" s="45">
        <v>44927</v>
      </c>
      <c r="B129" s="35">
        <v>131.93279791769746</v>
      </c>
      <c r="C129" s="35">
        <v>66.570774187610823</v>
      </c>
      <c r="D129" s="35">
        <v>138.7582210709347</v>
      </c>
      <c r="E129" s="35">
        <v>140.98169829302134</v>
      </c>
      <c r="F129" s="35">
        <v>139.82950690964392</v>
      </c>
      <c r="G129" s="35">
        <v>139.35723426831245</v>
      </c>
      <c r="H129" s="35">
        <v>133.73543012829404</v>
      </c>
      <c r="I129" s="35">
        <v>150.51504013652487</v>
      </c>
      <c r="J129" s="35">
        <v>139.49550153912739</v>
      </c>
      <c r="K129" s="35">
        <v>196.21564123475284</v>
      </c>
      <c r="L129" s="35">
        <v>146.60610285871925</v>
      </c>
      <c r="M129" s="35">
        <v>131.69257846950862</v>
      </c>
      <c r="N129" s="35">
        <v>145.66851704660795</v>
      </c>
      <c r="O129" s="35">
        <v>129.1517393274957</v>
      </c>
      <c r="P129" s="35">
        <v>104.0491552274115</v>
      </c>
      <c r="Q129" s="35">
        <v>154.49739382460476</v>
      </c>
      <c r="R129" s="35">
        <v>122.11656682674131</v>
      </c>
      <c r="S129" s="35">
        <v>157.01384131218899</v>
      </c>
      <c r="T129" s="35">
        <v>139.29035124073505</v>
      </c>
      <c r="U129" s="23"/>
      <c r="V129" s="45">
        <v>44927</v>
      </c>
      <c r="W129" s="35">
        <f t="shared" ref="W129:W131" si="304">B129/B117*100-100</f>
        <v>1.8038556457801462</v>
      </c>
      <c r="X129" s="35">
        <f t="shared" ref="X129:X131" si="305">C129/C117*100-100</f>
        <v>-8.193826535778328</v>
      </c>
      <c r="Y129" s="35">
        <f t="shared" ref="Y129:Y131" si="306">D129/D117*100-100</f>
        <v>2.9478949828521763</v>
      </c>
      <c r="Z129" s="35">
        <f t="shared" ref="Z129:Z131" si="307">E129/E117*100-100</f>
        <v>2.0863976638361521</v>
      </c>
      <c r="AA129" s="35">
        <f t="shared" ref="AA129:AA131" si="308">F129/F117*100-100</f>
        <v>4.256262841406695</v>
      </c>
      <c r="AB129" s="35">
        <f t="shared" ref="AB129:AB131" si="309">G129/G117*100-100</f>
        <v>2.5887204930559164</v>
      </c>
      <c r="AC129" s="35">
        <f t="shared" ref="AC129:AC131" si="310">H129/H117*100-100</f>
        <v>1.9914870352020415</v>
      </c>
      <c r="AD129" s="35">
        <f t="shared" ref="AD129:AD131" si="311">I129/I117*100-100</f>
        <v>12.047761485536284</v>
      </c>
      <c r="AE129" s="35">
        <f t="shared" ref="AE129:AE131" si="312">J129/J117*100-100</f>
        <v>2.9151041380061997</v>
      </c>
      <c r="AF129" s="35">
        <f t="shared" ref="AF129:AF131" si="313">K129/K117*100-100</f>
        <v>10.439267372572431</v>
      </c>
      <c r="AG129" s="35">
        <f t="shared" ref="AG129:AG131" si="314">L129/L117*100-100</f>
        <v>3.8257173371195563</v>
      </c>
      <c r="AH129" s="35">
        <f t="shared" ref="AH129:AH131" si="315">M129/M117*100-100</f>
        <v>3.3813569050219883</v>
      </c>
      <c r="AI129" s="35">
        <f t="shared" ref="AI129:AI131" si="316">N129/N117*100-100</f>
        <v>3.0592049099193588</v>
      </c>
      <c r="AJ129" s="35">
        <f t="shared" ref="AJ129:AJ131" si="317">O129/O117*100-100</f>
        <v>2.709806217940482</v>
      </c>
      <c r="AK129" s="35">
        <f t="shared" ref="AK129:AK131" si="318">P129/P117*100-100</f>
        <v>2.3497142481756299</v>
      </c>
      <c r="AL129" s="35">
        <f t="shared" ref="AL129:AL131" si="319">Q129/Q117*100-100</f>
        <v>-5.9181623693716006</v>
      </c>
      <c r="AM129" s="35">
        <f t="shared" ref="AM129:AM131" si="320">R129/R117*100-100</f>
        <v>4.3841649846869899</v>
      </c>
      <c r="AN129" s="35">
        <f t="shared" ref="AN129:AN131" si="321">S129/S117*100-100</f>
        <v>5.6354244496668429</v>
      </c>
      <c r="AO129" s="35">
        <f t="shared" ref="AO129:AO131" si="322">T129/T117*100-100</f>
        <v>3.3096608971262782</v>
      </c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" x14ac:dyDescent="0.2">
      <c r="A130" s="40">
        <v>44958</v>
      </c>
      <c r="B130" s="27">
        <v>142.85951454452231</v>
      </c>
      <c r="C130" s="27">
        <v>65.159053815420862</v>
      </c>
      <c r="D130" s="27">
        <v>139.18004585450012</v>
      </c>
      <c r="E130" s="27">
        <v>132.72863102935801</v>
      </c>
      <c r="F130" s="27">
        <v>159.72078112267906</v>
      </c>
      <c r="G130" s="27">
        <v>137.26441417965552</v>
      </c>
      <c r="H130" s="27">
        <v>136.21774503216693</v>
      </c>
      <c r="I130" s="27">
        <v>142.94828264837372</v>
      </c>
      <c r="J130" s="27">
        <v>129.94254735654215</v>
      </c>
      <c r="K130" s="27">
        <v>186.84994248684092</v>
      </c>
      <c r="L130" s="27">
        <v>146.01777393379166</v>
      </c>
      <c r="M130" s="27">
        <v>133.74307236086088</v>
      </c>
      <c r="N130" s="27">
        <v>146.51442007462353</v>
      </c>
      <c r="O130" s="27">
        <v>133.57874663528546</v>
      </c>
      <c r="P130" s="27">
        <v>120.72006417086369</v>
      </c>
      <c r="Q130" s="27">
        <v>155.35834607405212</v>
      </c>
      <c r="R130" s="27">
        <v>116.61346109610571</v>
      </c>
      <c r="S130" s="27">
        <v>155.54397343329458</v>
      </c>
      <c r="T130" s="27">
        <v>140.9272554382575</v>
      </c>
      <c r="U130" s="23"/>
      <c r="V130" s="40">
        <v>44958</v>
      </c>
      <c r="W130" s="27">
        <f t="shared" si="304"/>
        <v>4.3806981799732796</v>
      </c>
      <c r="X130" s="27">
        <f t="shared" si="305"/>
        <v>-11.432163656416733</v>
      </c>
      <c r="Y130" s="27">
        <f t="shared" si="306"/>
        <v>3.6576762076300184</v>
      </c>
      <c r="Z130" s="27">
        <f t="shared" si="307"/>
        <v>-0.11280395679632704</v>
      </c>
      <c r="AA130" s="27">
        <f t="shared" si="308"/>
        <v>14.10302349994285</v>
      </c>
      <c r="AB130" s="27">
        <f t="shared" si="309"/>
        <v>3.0550155241017194</v>
      </c>
      <c r="AC130" s="27">
        <f t="shared" si="310"/>
        <v>3.9392673631975441</v>
      </c>
      <c r="AD130" s="27">
        <f t="shared" si="311"/>
        <v>9.916588568952875</v>
      </c>
      <c r="AE130" s="27">
        <f t="shared" si="312"/>
        <v>2.8541172771513459</v>
      </c>
      <c r="AF130" s="27">
        <f t="shared" si="313"/>
        <v>13.148705021091089</v>
      </c>
      <c r="AG130" s="27">
        <f t="shared" si="314"/>
        <v>3.8538962158887244</v>
      </c>
      <c r="AH130" s="27">
        <f t="shared" si="315"/>
        <v>4.8122965212700706</v>
      </c>
      <c r="AI130" s="27">
        <f t="shared" si="316"/>
        <v>1.1747910510122637</v>
      </c>
      <c r="AJ130" s="27">
        <f t="shared" si="317"/>
        <v>3.957424266930559</v>
      </c>
      <c r="AK130" s="27">
        <f t="shared" si="318"/>
        <v>5.3374182758956721</v>
      </c>
      <c r="AL130" s="27">
        <f t="shared" si="319"/>
        <v>-2.6430639100141065</v>
      </c>
      <c r="AM130" s="27">
        <f t="shared" si="320"/>
        <v>3.7101284122750258</v>
      </c>
      <c r="AN130" s="27">
        <f t="shared" si="321"/>
        <v>9.0241183085991565</v>
      </c>
      <c r="AO130" s="27">
        <f t="shared" si="322"/>
        <v>4.7411797661980728</v>
      </c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" x14ac:dyDescent="0.2">
      <c r="A131" s="40">
        <v>44986</v>
      </c>
      <c r="B131" s="27">
        <v>146.33682114619896</v>
      </c>
      <c r="C131" s="27">
        <v>72.203170804148783</v>
      </c>
      <c r="D131" s="27">
        <v>148.58792514999624</v>
      </c>
      <c r="E131" s="27">
        <v>139.9022708915123</v>
      </c>
      <c r="F131" s="27">
        <v>158.55810175094214</v>
      </c>
      <c r="G131" s="27">
        <v>136.79178375366814</v>
      </c>
      <c r="H131" s="27">
        <v>136.20881069724896</v>
      </c>
      <c r="I131" s="27">
        <v>156.09510363261651</v>
      </c>
      <c r="J131" s="27">
        <v>140.63278137197423</v>
      </c>
      <c r="K131" s="27">
        <v>189.80436787785584</v>
      </c>
      <c r="L131" s="27">
        <v>146.95052918063553</v>
      </c>
      <c r="M131" s="27">
        <v>136.5875178176714</v>
      </c>
      <c r="N131" s="27">
        <v>146.34569372911264</v>
      </c>
      <c r="O131" s="27">
        <v>134.21413778158225</v>
      </c>
      <c r="P131" s="27">
        <v>140.36226046149767</v>
      </c>
      <c r="Q131" s="27">
        <v>160.50780318951746</v>
      </c>
      <c r="R131" s="27">
        <v>122.80008589692672</v>
      </c>
      <c r="S131" s="27">
        <v>153.18928446742171</v>
      </c>
      <c r="T131" s="27">
        <v>144.8919590001577</v>
      </c>
      <c r="U131" s="23"/>
      <c r="V131" s="40">
        <v>44986</v>
      </c>
      <c r="W131" s="27">
        <f t="shared" si="304"/>
        <v>3.6237967578376669</v>
      </c>
      <c r="X131" s="27">
        <f t="shared" si="305"/>
        <v>-0.21097209001978001</v>
      </c>
      <c r="Y131" s="27">
        <f t="shared" si="306"/>
        <v>5.0248791897593321</v>
      </c>
      <c r="Z131" s="27">
        <f t="shared" si="307"/>
        <v>-1.7651720692804815</v>
      </c>
      <c r="AA131" s="27">
        <f t="shared" si="308"/>
        <v>10.553033657691287</v>
      </c>
      <c r="AB131" s="27">
        <f t="shared" si="309"/>
        <v>1.7128461990205892</v>
      </c>
      <c r="AC131" s="27">
        <f t="shared" si="310"/>
        <v>1.258765278812163</v>
      </c>
      <c r="AD131" s="27">
        <f t="shared" si="311"/>
        <v>10.174144889772663</v>
      </c>
      <c r="AE131" s="27">
        <f t="shared" si="312"/>
        <v>1.1698955126700383</v>
      </c>
      <c r="AF131" s="27">
        <f t="shared" si="313"/>
        <v>9.9451859299556986</v>
      </c>
      <c r="AG131" s="27">
        <f t="shared" si="314"/>
        <v>3.9548715012754769</v>
      </c>
      <c r="AH131" s="27">
        <f t="shared" si="315"/>
        <v>3.7006564895902585</v>
      </c>
      <c r="AI131" s="27">
        <f t="shared" si="316"/>
        <v>3.9201921885333917</v>
      </c>
      <c r="AJ131" s="27">
        <f t="shared" si="317"/>
        <v>3.9772414791224833</v>
      </c>
      <c r="AK131" s="27">
        <f t="shared" si="318"/>
        <v>5.016904694061779</v>
      </c>
      <c r="AL131" s="27">
        <f t="shared" si="319"/>
        <v>-1.1033365297490718</v>
      </c>
      <c r="AM131" s="27">
        <f t="shared" si="320"/>
        <v>2.7924461586092804</v>
      </c>
      <c r="AN131" s="27">
        <f t="shared" si="321"/>
        <v>5.0361664501184862</v>
      </c>
      <c r="AO131" s="27">
        <f t="shared" si="322"/>
        <v>3.9684788405636624</v>
      </c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" x14ac:dyDescent="0.2">
      <c r="A132" s="40">
        <v>45017</v>
      </c>
      <c r="B132" s="27">
        <v>131.43296932282664</v>
      </c>
      <c r="C132" s="27">
        <v>64.179086261300768</v>
      </c>
      <c r="D132" s="27">
        <v>140.82059689742107</v>
      </c>
      <c r="E132" s="27">
        <v>123.18267040911836</v>
      </c>
      <c r="F132" s="27">
        <v>155.18440307072103</v>
      </c>
      <c r="G132" s="27">
        <v>139.52169910343125</v>
      </c>
      <c r="H132" s="27">
        <v>119.55993624012511</v>
      </c>
      <c r="I132" s="27">
        <v>166.87489829298428</v>
      </c>
      <c r="J132" s="27">
        <v>135.01366464566249</v>
      </c>
      <c r="K132" s="27">
        <v>192.99979845245446</v>
      </c>
      <c r="L132" s="27">
        <v>147.15233504184587</v>
      </c>
      <c r="M132" s="27">
        <v>139.83573302993557</v>
      </c>
      <c r="N132" s="27">
        <v>139.71888625170493</v>
      </c>
      <c r="O132" s="27">
        <v>134.56560722483755</v>
      </c>
      <c r="P132" s="27">
        <v>121.43489181735178</v>
      </c>
      <c r="Q132" s="27">
        <v>160.97235905748587</v>
      </c>
      <c r="R132" s="27">
        <v>119.01764189563463</v>
      </c>
      <c r="S132" s="27">
        <v>154.43750029344301</v>
      </c>
      <c r="T132" s="27">
        <v>140.69920617463845</v>
      </c>
      <c r="U132" s="23"/>
      <c r="V132" s="40">
        <v>45017</v>
      </c>
      <c r="W132" s="27">
        <f t="shared" ref="W132:W134" si="323">B132/B120*100-100</f>
        <v>2.9662362132529978</v>
      </c>
      <c r="X132" s="27">
        <f t="shared" ref="X132:X134" si="324">C132/C120*100-100</f>
        <v>-0.25381105032103335</v>
      </c>
      <c r="Y132" s="27">
        <f t="shared" ref="Y132:Y134" si="325">D132/D120*100-100</f>
        <v>2.956824505007134</v>
      </c>
      <c r="Z132" s="27">
        <f t="shared" ref="Z132:Z134" si="326">E132/E120*100-100</f>
        <v>-3.9441990396851452</v>
      </c>
      <c r="AA132" s="27">
        <f t="shared" ref="AA132:AA134" si="327">F132/F120*100-100</f>
        <v>13.206001047273347</v>
      </c>
      <c r="AB132" s="27">
        <f t="shared" ref="AB132:AB134" si="328">G132/G120*100-100</f>
        <v>1.5681602848590188</v>
      </c>
      <c r="AC132" s="27">
        <f t="shared" ref="AC132:AC134" si="329">H132/H120*100-100</f>
        <v>0.90226565475491327</v>
      </c>
      <c r="AD132" s="27">
        <f t="shared" ref="AD132:AD134" si="330">I132/I120*100-100</f>
        <v>6.3839161999504199</v>
      </c>
      <c r="AE132" s="27">
        <f t="shared" ref="AE132:AE134" si="331">J132/J120*100-100</f>
        <v>-1.7037089394751632</v>
      </c>
      <c r="AF132" s="27">
        <f t="shared" ref="AF132:AF134" si="332">K132/K120*100-100</f>
        <v>5.6906744069631543</v>
      </c>
      <c r="AG132" s="27">
        <f t="shared" ref="AG132:AG134" si="333">L132/L120*100-100</f>
        <v>3.7371102523344035</v>
      </c>
      <c r="AH132" s="27">
        <f t="shared" ref="AH132:AH134" si="334">M132/M120*100-100</f>
        <v>3.3590646192576799</v>
      </c>
      <c r="AI132" s="27">
        <f t="shared" ref="AI132:AI134" si="335">N132/N120*100-100</f>
        <v>-3.4204888997294205</v>
      </c>
      <c r="AJ132" s="27">
        <f t="shared" ref="AJ132:AJ134" si="336">O132/O120*100-100</f>
        <v>3.3809845391200639</v>
      </c>
      <c r="AK132" s="27">
        <f t="shared" ref="AK132:AK134" si="337">P132/P120*100-100</f>
        <v>4.3678244577040459</v>
      </c>
      <c r="AL132" s="27">
        <f t="shared" ref="AL132:AL134" si="338">Q132/Q120*100-100</f>
        <v>4.5559453821880425</v>
      </c>
      <c r="AM132" s="27">
        <f t="shared" ref="AM132:AM134" si="339">R132/R120*100-100</f>
        <v>5.5889226022430449</v>
      </c>
      <c r="AN132" s="27">
        <f t="shared" ref="AN132:AN134" si="340">S132/S120*100-100</f>
        <v>9.24813837399428</v>
      </c>
      <c r="AO132" s="27">
        <f t="shared" ref="AO132:AO134" si="341">T132/T120*100-100</f>
        <v>3.5001929333472219</v>
      </c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" x14ac:dyDescent="0.2">
      <c r="A133" s="40">
        <v>45047</v>
      </c>
      <c r="B133" s="27">
        <v>123.67062798833261</v>
      </c>
      <c r="C133" s="27">
        <v>64.004346584216478</v>
      </c>
      <c r="D133" s="27">
        <v>141.76373864307595</v>
      </c>
      <c r="E133" s="27">
        <v>124.16980013924241</v>
      </c>
      <c r="F133" s="27">
        <v>158.80338883890926</v>
      </c>
      <c r="G133" s="27">
        <v>140.47425530732085</v>
      </c>
      <c r="H133" s="27">
        <v>118.53930548791907</v>
      </c>
      <c r="I133" s="27">
        <v>164.13445398070337</v>
      </c>
      <c r="J133" s="27">
        <v>139.27551587108707</v>
      </c>
      <c r="K133" s="27">
        <v>201.96834621426203</v>
      </c>
      <c r="L133" s="27">
        <v>148.23730647909437</v>
      </c>
      <c r="M133" s="27">
        <v>139.41701179977349</v>
      </c>
      <c r="N133" s="27">
        <v>147.00615543976585</v>
      </c>
      <c r="O133" s="27">
        <v>134.4964211221519</v>
      </c>
      <c r="P133" s="27">
        <v>112.80161143729265</v>
      </c>
      <c r="Q133" s="27">
        <v>167.82297421243842</v>
      </c>
      <c r="R133" s="27">
        <v>123.00044759339407</v>
      </c>
      <c r="S133" s="27">
        <v>159.47985668442686</v>
      </c>
      <c r="T133" s="27">
        <v>141.23009974714637</v>
      </c>
      <c r="U133" s="23"/>
      <c r="V133" s="40">
        <v>45047</v>
      </c>
      <c r="W133" s="27">
        <f t="shared" si="323"/>
        <v>2.1826904125417173</v>
      </c>
      <c r="X133" s="27">
        <f t="shared" si="324"/>
        <v>-4.792256361755463</v>
      </c>
      <c r="Y133" s="27">
        <f t="shared" si="325"/>
        <v>2.1945915709438424</v>
      </c>
      <c r="Z133" s="27">
        <f t="shared" si="326"/>
        <v>2.6832453747905021</v>
      </c>
      <c r="AA133" s="27">
        <f t="shared" si="327"/>
        <v>6.0744776586516167</v>
      </c>
      <c r="AB133" s="27">
        <f t="shared" si="328"/>
        <v>3.4397523233869833</v>
      </c>
      <c r="AC133" s="27">
        <f t="shared" si="329"/>
        <v>0.20904770974223652</v>
      </c>
      <c r="AD133" s="27">
        <f t="shared" si="330"/>
        <v>5.447872741586508</v>
      </c>
      <c r="AE133" s="27">
        <f t="shared" si="331"/>
        <v>-0.51314585812198743</v>
      </c>
      <c r="AF133" s="27">
        <f t="shared" si="332"/>
        <v>11.719620766627472</v>
      </c>
      <c r="AG133" s="27">
        <f t="shared" si="333"/>
        <v>4.0852220500910761</v>
      </c>
      <c r="AH133" s="27">
        <f t="shared" si="334"/>
        <v>6.0291521545511557</v>
      </c>
      <c r="AI133" s="27">
        <f t="shared" si="335"/>
        <v>-1.1836501070307719</v>
      </c>
      <c r="AJ133" s="27">
        <f t="shared" si="336"/>
        <v>2.7832217872977765</v>
      </c>
      <c r="AK133" s="27">
        <f t="shared" si="337"/>
        <v>4.2917827633624768</v>
      </c>
      <c r="AL133" s="27">
        <f t="shared" si="338"/>
        <v>2.8738262135685773</v>
      </c>
      <c r="AM133" s="27">
        <f t="shared" si="339"/>
        <v>3.9380171554128651</v>
      </c>
      <c r="AN133" s="27">
        <f t="shared" si="340"/>
        <v>10.309601589748937</v>
      </c>
      <c r="AO133" s="27">
        <f t="shared" si="341"/>
        <v>3.7985250927932555</v>
      </c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" x14ac:dyDescent="0.2">
      <c r="A134" s="40">
        <v>45078</v>
      </c>
      <c r="B134" s="27">
        <v>120.08418983984782</v>
      </c>
      <c r="C134" s="27">
        <v>62.637725106684911</v>
      </c>
      <c r="D134" s="27">
        <v>139.9712786691193</v>
      </c>
      <c r="E134" s="27">
        <v>117.14461633494426</v>
      </c>
      <c r="F134" s="27">
        <v>154.88002628117948</v>
      </c>
      <c r="G134" s="27">
        <v>141.70863962118622</v>
      </c>
      <c r="H134" s="27">
        <v>118.46437337871416</v>
      </c>
      <c r="I134" s="27">
        <v>140.27018755125619</v>
      </c>
      <c r="J134" s="27">
        <v>137.88760568017932</v>
      </c>
      <c r="K134" s="27">
        <v>206.03460436464752</v>
      </c>
      <c r="L134" s="27">
        <v>148.22351185634972</v>
      </c>
      <c r="M134" s="27">
        <v>137.70815975681316</v>
      </c>
      <c r="N134" s="27">
        <v>136.05552471866989</v>
      </c>
      <c r="O134" s="27">
        <v>134.98760555100634</v>
      </c>
      <c r="P134" s="27">
        <v>112.68708357783152</v>
      </c>
      <c r="Q134" s="27">
        <v>171.84234919110466</v>
      </c>
      <c r="R134" s="27">
        <v>119.71623824084764</v>
      </c>
      <c r="S134" s="27">
        <v>155.92599739743503</v>
      </c>
      <c r="T134" s="27">
        <v>139.30379316900934</v>
      </c>
      <c r="U134" s="23"/>
      <c r="V134" s="40">
        <v>45078</v>
      </c>
      <c r="W134" s="27">
        <f t="shared" si="323"/>
        <v>3.0277166447523456</v>
      </c>
      <c r="X134" s="27">
        <f t="shared" si="324"/>
        <v>-10.778875669493289</v>
      </c>
      <c r="Y134" s="27">
        <f t="shared" si="325"/>
        <v>1.575695846428232</v>
      </c>
      <c r="Z134" s="27">
        <f t="shared" si="326"/>
        <v>-10.057597388063968</v>
      </c>
      <c r="AA134" s="27">
        <f t="shared" si="327"/>
        <v>10.437930968061295</v>
      </c>
      <c r="AB134" s="27">
        <f t="shared" si="328"/>
        <v>5.4620930590009635</v>
      </c>
      <c r="AC134" s="27">
        <f t="shared" si="329"/>
        <v>1.2948245566173568</v>
      </c>
      <c r="AD134" s="27">
        <f t="shared" si="330"/>
        <v>10.880675592619966</v>
      </c>
      <c r="AE134" s="27">
        <f t="shared" si="331"/>
        <v>-1.5945528305243215</v>
      </c>
      <c r="AF134" s="27">
        <f t="shared" si="332"/>
        <v>18.011495252368064</v>
      </c>
      <c r="AG134" s="27">
        <f t="shared" si="333"/>
        <v>4.5332482687943525</v>
      </c>
      <c r="AH134" s="27">
        <f t="shared" si="334"/>
        <v>8.334319276738313</v>
      </c>
      <c r="AI134" s="27">
        <f t="shared" si="335"/>
        <v>4.3751200938499721</v>
      </c>
      <c r="AJ134" s="27">
        <f t="shared" si="336"/>
        <v>2.913517972335427</v>
      </c>
      <c r="AK134" s="27">
        <f t="shared" si="337"/>
        <v>4.4064495915654049</v>
      </c>
      <c r="AL134" s="27">
        <f t="shared" si="338"/>
        <v>0.19930633024462452</v>
      </c>
      <c r="AM134" s="27">
        <f t="shared" si="339"/>
        <v>5.6756936109774614</v>
      </c>
      <c r="AN134" s="27">
        <f t="shared" si="340"/>
        <v>16.069796726135891</v>
      </c>
      <c r="AO134" s="27">
        <f t="shared" si="341"/>
        <v>5.0768999737620675</v>
      </c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" x14ac:dyDescent="0.2">
      <c r="A135" s="40">
        <v>45108</v>
      </c>
      <c r="B135" s="27">
        <v>119.58346001905373</v>
      </c>
      <c r="C135" s="27">
        <v>68.394826695008632</v>
      </c>
      <c r="D135" s="27">
        <v>138.96318241927614</v>
      </c>
      <c r="E135" s="27">
        <v>128.56246850466709</v>
      </c>
      <c r="F135" s="27">
        <v>166.38666339032326</v>
      </c>
      <c r="G135" s="27">
        <v>143.09107474808593</v>
      </c>
      <c r="H135" s="27">
        <v>124.65163647849266</v>
      </c>
      <c r="I135" s="27">
        <v>155.59542082879312</v>
      </c>
      <c r="J135" s="27">
        <v>140.19854519642789</v>
      </c>
      <c r="K135" s="27">
        <v>198.46548118469553</v>
      </c>
      <c r="L135" s="27">
        <v>149.40764003512157</v>
      </c>
      <c r="M135" s="27">
        <v>143.12625182340958</v>
      </c>
      <c r="N135" s="27">
        <v>148.52950410490496</v>
      </c>
      <c r="O135" s="27">
        <v>135.1630315249885</v>
      </c>
      <c r="P135" s="27">
        <v>122.9676660408996</v>
      </c>
      <c r="Q135" s="27">
        <v>169.06581775846774</v>
      </c>
      <c r="R135" s="27">
        <v>120.78464513671443</v>
      </c>
      <c r="S135" s="27">
        <v>164.00750161890457</v>
      </c>
      <c r="T135" s="27">
        <v>142.39287769273417</v>
      </c>
      <c r="U135" s="23"/>
      <c r="V135" s="40">
        <v>45108</v>
      </c>
      <c r="W135" s="27">
        <f t="shared" ref="W135:W137" si="342">B135/B123*100-100</f>
        <v>3.3514954481420176</v>
      </c>
      <c r="X135" s="27">
        <f t="shared" ref="X135:X137" si="343">C135/C123*100-100</f>
        <v>-7.3323282275530488</v>
      </c>
      <c r="Y135" s="27">
        <f t="shared" ref="Y135:Y137" si="344">D135/D123*100-100</f>
        <v>1.0335394218573697</v>
      </c>
      <c r="Z135" s="27">
        <f t="shared" ref="Z135:Z137" si="345">E135/E123*100-100</f>
        <v>-3.5111585541332602</v>
      </c>
      <c r="AA135" s="27">
        <f t="shared" ref="AA135:AA137" si="346">F135/F123*100-100</f>
        <v>9.4371758156118517</v>
      </c>
      <c r="AB135" s="27">
        <f t="shared" ref="AB135:AB137" si="347">G135/G123*100-100</f>
        <v>5.5657010295868474</v>
      </c>
      <c r="AC135" s="27">
        <f t="shared" ref="AC135:AC137" si="348">H135/H123*100-100</f>
        <v>2.6819447925154947</v>
      </c>
      <c r="AD135" s="27">
        <f t="shared" ref="AD135:AD137" si="349">I135/I123*100-100</f>
        <v>9.6941601799683781</v>
      </c>
      <c r="AE135" s="27">
        <f t="shared" ref="AE135:AE137" si="350">J135/J123*100-100</f>
        <v>0.844031747194677</v>
      </c>
      <c r="AF135" s="27">
        <f t="shared" ref="AF135:AF137" si="351">K135/K123*100-100</f>
        <v>8.7195233674794963</v>
      </c>
      <c r="AG135" s="27">
        <f t="shared" ref="AG135:AG137" si="352">L135/L123*100-100</f>
        <v>4.4195057732041789</v>
      </c>
      <c r="AH135" s="27">
        <f t="shared" ref="AH135:AH137" si="353">M135/M123*100-100</f>
        <v>7.8561356898750034</v>
      </c>
      <c r="AI135" s="27">
        <f t="shared" ref="AI135:AI137" si="354">N135/N123*100-100</f>
        <v>6.2825076062860177</v>
      </c>
      <c r="AJ135" s="27">
        <f t="shared" ref="AJ135:AJ137" si="355">O135/O123*100-100</f>
        <v>2.7288383921219861</v>
      </c>
      <c r="AK135" s="27">
        <f t="shared" ref="AK135:AK137" si="356">P135/P123*100-100</f>
        <v>3.2867780930498753</v>
      </c>
      <c r="AL135" s="27">
        <f t="shared" ref="AL135:AL137" si="357">Q135/Q123*100-100</f>
        <v>1.9943048351250354</v>
      </c>
      <c r="AM135" s="27">
        <f t="shared" ref="AM135:AM137" si="358">R135/R123*100-100</f>
        <v>2.7263444796644904</v>
      </c>
      <c r="AN135" s="27">
        <f t="shared" ref="AN135:AN137" si="359">S135/S123*100-100</f>
        <v>18.171258919738875</v>
      </c>
      <c r="AO135" s="27">
        <f t="shared" ref="AO135:AO137" si="360">T135/T123*100-100</f>
        <v>4.9964919289065506</v>
      </c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" x14ac:dyDescent="0.2">
      <c r="A136" s="40">
        <v>45139</v>
      </c>
      <c r="B136" s="27">
        <v>121.73454233865364</v>
      </c>
      <c r="C136" s="27">
        <v>65.583918994314487</v>
      </c>
      <c r="D136" s="27">
        <v>131.00785723782093</v>
      </c>
      <c r="E136" s="27">
        <v>137.07756022996097</v>
      </c>
      <c r="F136" s="27">
        <v>158.60839590141629</v>
      </c>
      <c r="G136" s="27">
        <v>143.90941317514319</v>
      </c>
      <c r="H136" s="27">
        <v>127.99313830423682</v>
      </c>
      <c r="I136" s="27">
        <v>146.85715099515164</v>
      </c>
      <c r="J136" s="27">
        <v>136.63176967679345</v>
      </c>
      <c r="K136" s="27">
        <v>193.4376720958667</v>
      </c>
      <c r="L136" s="27">
        <v>149.95927118646929</v>
      </c>
      <c r="M136" s="27">
        <v>140.33435362253883</v>
      </c>
      <c r="N136" s="27">
        <v>148.13009611933859</v>
      </c>
      <c r="O136" s="27">
        <v>135.09255359383363</v>
      </c>
      <c r="P136" s="27">
        <v>123.22738797822905</v>
      </c>
      <c r="Q136" s="27">
        <v>178.03278591217375</v>
      </c>
      <c r="R136" s="27">
        <v>121.67806252119006</v>
      </c>
      <c r="S136" s="27">
        <v>161.55699092007839</v>
      </c>
      <c r="T136" s="27">
        <v>141.08691738616579</v>
      </c>
      <c r="U136" s="23"/>
      <c r="V136" s="40">
        <v>45139</v>
      </c>
      <c r="W136" s="27">
        <f t="shared" si="342"/>
        <v>1.6288177767898731</v>
      </c>
      <c r="X136" s="27">
        <f t="shared" si="343"/>
        <v>-11.770315421293716</v>
      </c>
      <c r="Y136" s="27">
        <f t="shared" si="344"/>
        <v>1.7060134495431782</v>
      </c>
      <c r="Z136" s="27">
        <f t="shared" si="345"/>
        <v>-0.24495546406959079</v>
      </c>
      <c r="AA136" s="27">
        <f t="shared" si="346"/>
        <v>-0.55792746861985165</v>
      </c>
      <c r="AB136" s="27">
        <f t="shared" si="347"/>
        <v>4.6367054557287588</v>
      </c>
      <c r="AC136" s="27">
        <f t="shared" si="348"/>
        <v>3.1162332137719488</v>
      </c>
      <c r="AD136" s="27">
        <f t="shared" si="349"/>
        <v>5.2891218565489027</v>
      </c>
      <c r="AE136" s="27">
        <f t="shared" si="350"/>
        <v>1.9919902034487791E-2</v>
      </c>
      <c r="AF136" s="27">
        <f t="shared" si="351"/>
        <v>11.216460175565018</v>
      </c>
      <c r="AG136" s="27">
        <f t="shared" si="352"/>
        <v>4.1392467746513546</v>
      </c>
      <c r="AH136" s="27">
        <f t="shared" si="353"/>
        <v>6.759456978797445</v>
      </c>
      <c r="AI136" s="27">
        <f t="shared" si="354"/>
        <v>0.56512929533856493</v>
      </c>
      <c r="AJ136" s="27">
        <f t="shared" si="355"/>
        <v>2.5012192392239285</v>
      </c>
      <c r="AK136" s="27">
        <f t="shared" si="356"/>
        <v>2.8354355180235586</v>
      </c>
      <c r="AL136" s="27">
        <f t="shared" si="357"/>
        <v>4.0882503466400379</v>
      </c>
      <c r="AM136" s="27">
        <f t="shared" si="358"/>
        <v>4.1760322741312592</v>
      </c>
      <c r="AN136" s="27">
        <f t="shared" si="359"/>
        <v>11.156012023432055</v>
      </c>
      <c r="AO136" s="27">
        <f t="shared" si="360"/>
        <v>3.6076543187442525</v>
      </c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" x14ac:dyDescent="0.2">
      <c r="A137" s="40">
        <v>45170</v>
      </c>
      <c r="B137" s="27">
        <v>116.59167225530435</v>
      </c>
      <c r="C137" s="27">
        <v>62.196640513345926</v>
      </c>
      <c r="D137" s="27">
        <v>127.20619820384564</v>
      </c>
      <c r="E137" s="27">
        <v>136.55425470053927</v>
      </c>
      <c r="F137" s="27">
        <v>151.59325778828938</v>
      </c>
      <c r="G137" s="27">
        <v>142.52402124325442</v>
      </c>
      <c r="H137" s="27">
        <v>129.50512460044283</v>
      </c>
      <c r="I137" s="27">
        <v>147.42757651803518</v>
      </c>
      <c r="J137" s="27">
        <v>136.51748686601175</v>
      </c>
      <c r="K137" s="27">
        <v>188.47622025082393</v>
      </c>
      <c r="L137" s="27">
        <v>150.19530249221114</v>
      </c>
      <c r="M137" s="27">
        <v>134.35361654804447</v>
      </c>
      <c r="N137" s="27">
        <v>145.87762065101646</v>
      </c>
      <c r="O137" s="27">
        <v>135.1163738262413</v>
      </c>
      <c r="P137" s="27">
        <v>115.12641270945427</v>
      </c>
      <c r="Q137" s="27">
        <v>176.1019321455351</v>
      </c>
      <c r="R137" s="27">
        <v>124.99100062288674</v>
      </c>
      <c r="S137" s="27">
        <v>159.76055606839253</v>
      </c>
      <c r="T137" s="27">
        <v>138.60104784869091</v>
      </c>
      <c r="U137" s="23"/>
      <c r="V137" s="40">
        <v>45170</v>
      </c>
      <c r="W137" s="27">
        <f t="shared" si="342"/>
        <v>1.8808690301066662</v>
      </c>
      <c r="X137" s="27">
        <f t="shared" si="343"/>
        <v>-7.0799810079631555</v>
      </c>
      <c r="Y137" s="27">
        <f t="shared" si="344"/>
        <v>1.4872047877445169</v>
      </c>
      <c r="Z137" s="27">
        <f t="shared" si="345"/>
        <v>-1.3496002957158453</v>
      </c>
      <c r="AA137" s="27">
        <f t="shared" si="346"/>
        <v>-1.6651033591585076</v>
      </c>
      <c r="AB137" s="27">
        <f t="shared" si="347"/>
        <v>3.6919161874491948</v>
      </c>
      <c r="AC137" s="27">
        <f t="shared" si="348"/>
        <v>4.6999779305839837</v>
      </c>
      <c r="AD137" s="27">
        <f t="shared" si="349"/>
        <v>7.322854996532385</v>
      </c>
      <c r="AE137" s="27">
        <f t="shared" si="350"/>
        <v>2.1544468913102577</v>
      </c>
      <c r="AF137" s="27">
        <f t="shared" si="351"/>
        <v>6.7968181061280291</v>
      </c>
      <c r="AG137" s="27">
        <f t="shared" si="352"/>
        <v>4.4542910040850927</v>
      </c>
      <c r="AH137" s="27">
        <f t="shared" si="353"/>
        <v>5.0981666823158207</v>
      </c>
      <c r="AI137" s="27">
        <f t="shared" si="354"/>
        <v>6.8180676335992274</v>
      </c>
      <c r="AJ137" s="27">
        <f t="shared" si="355"/>
        <v>2.5731627829309645</v>
      </c>
      <c r="AK137" s="27">
        <f t="shared" si="356"/>
        <v>2.3996599722195526</v>
      </c>
      <c r="AL137" s="27">
        <f t="shared" si="357"/>
        <v>5.7489714037509287</v>
      </c>
      <c r="AM137" s="27">
        <f t="shared" si="358"/>
        <v>2.2074041830823461</v>
      </c>
      <c r="AN137" s="27">
        <f t="shared" si="359"/>
        <v>10.143040330337911</v>
      </c>
      <c r="AO137" s="27">
        <f t="shared" si="360"/>
        <v>3.4590442430412054</v>
      </c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" x14ac:dyDescent="0.2">
      <c r="A138" s="40">
        <v>45200</v>
      </c>
      <c r="B138" s="27">
        <v>110.83532467521194</v>
      </c>
      <c r="C138" s="27">
        <v>49.255409749615517</v>
      </c>
      <c r="D138" s="27">
        <v>126.74042065962341</v>
      </c>
      <c r="E138" s="27">
        <v>138.45955634029781</v>
      </c>
      <c r="F138" s="27">
        <v>152.11354956816587</v>
      </c>
      <c r="G138" s="27">
        <v>142.1448692057638</v>
      </c>
      <c r="H138" s="27">
        <v>124.24847767489669</v>
      </c>
      <c r="I138" s="27">
        <v>135.43509655626903</v>
      </c>
      <c r="J138" s="27">
        <v>143.85146122990966</v>
      </c>
      <c r="K138" s="27">
        <v>192.66519256474933</v>
      </c>
      <c r="L138" s="27">
        <v>150.82016947765672</v>
      </c>
      <c r="M138" s="27">
        <v>139.90200645746637</v>
      </c>
      <c r="N138" s="27">
        <v>151.61914295358602</v>
      </c>
      <c r="O138" s="27">
        <v>133.21049825640546</v>
      </c>
      <c r="P138" s="27">
        <v>111.33798825732256</v>
      </c>
      <c r="Q138" s="27">
        <v>162.14002726780893</v>
      </c>
      <c r="R138" s="27">
        <v>131.22484944456627</v>
      </c>
      <c r="S138" s="27">
        <v>160.68483702365441</v>
      </c>
      <c r="T138" s="27">
        <v>137.74371379500423</v>
      </c>
      <c r="U138" s="23"/>
      <c r="V138" s="40">
        <v>45200</v>
      </c>
      <c r="W138" s="27">
        <f t="shared" ref="W138:W140" si="361">B138/B126*100-100</f>
        <v>1.7839355646700739</v>
      </c>
      <c r="X138" s="27">
        <f t="shared" ref="X138:X140" si="362">C138/C126*100-100</f>
        <v>-34.573548508446493</v>
      </c>
      <c r="Y138" s="27">
        <f t="shared" ref="Y138:Y140" si="363">D138/D126*100-100</f>
        <v>-0.37362729951330209</v>
      </c>
      <c r="Z138" s="27">
        <f t="shared" ref="Z138:Z140" si="364">E138/E126*100-100</f>
        <v>-2.7596188222603644</v>
      </c>
      <c r="AA138" s="27">
        <f t="shared" ref="AA138:AA140" si="365">F138/F126*100-100</f>
        <v>-3.3351535103414278</v>
      </c>
      <c r="AB138" s="27">
        <f t="shared" ref="AB138:AB140" si="366">G138/G126*100-100</f>
        <v>2.6360807953702334</v>
      </c>
      <c r="AC138" s="27">
        <f t="shared" ref="AC138:AC140" si="367">H138/H126*100-100</f>
        <v>5.478985543247461E-2</v>
      </c>
      <c r="AD138" s="27">
        <f t="shared" ref="AD138:AD140" si="368">I138/I126*100-100</f>
        <v>-9.0864457796101163</v>
      </c>
      <c r="AE138" s="27">
        <f t="shared" ref="AE138:AE140" si="369">J138/J126*100-100</f>
        <v>4.2116812405575104</v>
      </c>
      <c r="AF138" s="27">
        <f t="shared" ref="AF138:AF140" si="370">K138/K126*100-100</f>
        <v>8.1406606771808043</v>
      </c>
      <c r="AG138" s="27">
        <f t="shared" ref="AG138:AG140" si="371">L138/L126*100-100</f>
        <v>3.7241393340727171</v>
      </c>
      <c r="AH138" s="27">
        <f t="shared" ref="AH138:AH140" si="372">M138/M126*100-100</f>
        <v>-1.24629857607367</v>
      </c>
      <c r="AI138" s="27">
        <f t="shared" ref="AI138:AI140" si="373">N138/N126*100-100</f>
        <v>1.3225944420514963</v>
      </c>
      <c r="AJ138" s="27">
        <f t="shared" ref="AJ138:AJ140" si="374">O138/O126*100-100</f>
        <v>2.7156162308292835</v>
      </c>
      <c r="AK138" s="27">
        <f t="shared" ref="AK138:AK140" si="375">P138/P126*100-100</f>
        <v>2.0025457211797004</v>
      </c>
      <c r="AL138" s="27">
        <f t="shared" ref="AL138:AL140" si="376">Q138/Q126*100-100</f>
        <v>-0.83868669951725394</v>
      </c>
      <c r="AM138" s="27">
        <f t="shared" ref="AM138:AM140" si="377">R138/R126*100-100</f>
        <v>0.85582824270301217</v>
      </c>
      <c r="AN138" s="27">
        <f t="shared" ref="AN138:AN140" si="378">S138/S126*100-100</f>
        <v>6.3594716763079759</v>
      </c>
      <c r="AO138" s="27">
        <f t="shared" ref="AO138:AO140" si="379">T138/T126*100-100</f>
        <v>1.3043070174594504</v>
      </c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" x14ac:dyDescent="0.2">
      <c r="A139" s="40">
        <v>45231</v>
      </c>
      <c r="B139" s="27">
        <v>118.89267495496019</v>
      </c>
      <c r="C139" s="27">
        <v>61.807845189237831</v>
      </c>
      <c r="D139" s="27">
        <v>135.68875810417865</v>
      </c>
      <c r="E139" s="27">
        <v>152.52625984456606</v>
      </c>
      <c r="F139" s="27">
        <v>159.69970744331818</v>
      </c>
      <c r="G139" s="27">
        <v>145.44307145106566</v>
      </c>
      <c r="H139" s="27">
        <v>136.724703871592</v>
      </c>
      <c r="I139" s="27">
        <v>156.07875905880556</v>
      </c>
      <c r="J139" s="27">
        <v>146.77438522299244</v>
      </c>
      <c r="K139" s="27">
        <v>195.25074846224058</v>
      </c>
      <c r="L139" s="27">
        <v>152.72314930022304</v>
      </c>
      <c r="M139" s="27">
        <v>145.04615123601587</v>
      </c>
      <c r="N139" s="27">
        <v>160.73329791506612</v>
      </c>
      <c r="O139" s="27">
        <v>133.36620441384747</v>
      </c>
      <c r="P139" s="27">
        <v>120.19361176194519</v>
      </c>
      <c r="Q139" s="27">
        <v>168.65513889199531</v>
      </c>
      <c r="R139" s="27">
        <v>137.99280268744599</v>
      </c>
      <c r="S139" s="27">
        <v>167.98970884014776</v>
      </c>
      <c r="T139" s="27">
        <v>144.36944545657474</v>
      </c>
      <c r="U139" s="23"/>
      <c r="V139" s="40">
        <v>45231</v>
      </c>
      <c r="W139" s="27">
        <f t="shared" si="361"/>
        <v>-0.56369412498928284</v>
      </c>
      <c r="X139" s="27">
        <f t="shared" si="362"/>
        <v>-17.284248142926671</v>
      </c>
      <c r="Y139" s="27">
        <f t="shared" si="363"/>
        <v>0.13699094802809952</v>
      </c>
      <c r="Z139" s="27">
        <f t="shared" si="364"/>
        <v>5.7010824792292425</v>
      </c>
      <c r="AA139" s="27">
        <f t="shared" si="365"/>
        <v>-8.1474665648535023</v>
      </c>
      <c r="AB139" s="27">
        <f t="shared" si="366"/>
        <v>2.622625861953054</v>
      </c>
      <c r="AC139" s="27">
        <f t="shared" si="367"/>
        <v>3.9212590300137862</v>
      </c>
      <c r="AD139" s="27">
        <f t="shared" si="368"/>
        <v>6.7834568034569713</v>
      </c>
      <c r="AE139" s="27">
        <f t="shared" si="369"/>
        <v>7.4305578349186163</v>
      </c>
      <c r="AF139" s="27">
        <f t="shared" si="370"/>
        <v>11.460902934636238</v>
      </c>
      <c r="AG139" s="27">
        <f t="shared" si="371"/>
        <v>4.5041632271960452</v>
      </c>
      <c r="AH139" s="27">
        <f t="shared" si="372"/>
        <v>-0.49753626316488919</v>
      </c>
      <c r="AI139" s="27">
        <f t="shared" si="373"/>
        <v>4.0027879346921793</v>
      </c>
      <c r="AJ139" s="27">
        <f t="shared" si="374"/>
        <v>2.5655315854092038</v>
      </c>
      <c r="AK139" s="27">
        <f t="shared" si="375"/>
        <v>1.962001186827564</v>
      </c>
      <c r="AL139" s="27">
        <f t="shared" si="376"/>
        <v>1.3041896430332685</v>
      </c>
      <c r="AM139" s="27">
        <f t="shared" si="377"/>
        <v>3.4554064184356719</v>
      </c>
      <c r="AN139" s="27">
        <f t="shared" si="378"/>
        <v>8.8863382329235776</v>
      </c>
      <c r="AO139" s="27">
        <f t="shared" si="379"/>
        <v>2.4287453156856174</v>
      </c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" x14ac:dyDescent="0.2">
      <c r="A140" s="41">
        <v>45261</v>
      </c>
      <c r="B140" s="28">
        <v>125.88328314846436</v>
      </c>
      <c r="C140" s="28">
        <v>57.410481897520704</v>
      </c>
      <c r="D140" s="28">
        <v>145.24675427335194</v>
      </c>
      <c r="E140" s="28">
        <v>150.60870665211911</v>
      </c>
      <c r="F140" s="28">
        <v>155.75944704081741</v>
      </c>
      <c r="G140" s="28">
        <v>147.71749010627775</v>
      </c>
      <c r="H140" s="28">
        <v>148.14172672612321</v>
      </c>
      <c r="I140" s="28">
        <v>191.62934077488219</v>
      </c>
      <c r="J140" s="28">
        <v>158.62175975209348</v>
      </c>
      <c r="K140" s="28">
        <v>205.9140692993895</v>
      </c>
      <c r="L140" s="28">
        <v>154.15033868389398</v>
      </c>
      <c r="M140" s="28">
        <v>160.70390879507369</v>
      </c>
      <c r="N140" s="28">
        <v>167.62963227343181</v>
      </c>
      <c r="O140" s="28">
        <v>133.57468180835244</v>
      </c>
      <c r="P140" s="28">
        <v>117.78323395581936</v>
      </c>
      <c r="Q140" s="28">
        <v>174.88481865054965</v>
      </c>
      <c r="R140" s="28">
        <v>136.52360064694204</v>
      </c>
      <c r="S140" s="28">
        <v>170.41019694991937</v>
      </c>
      <c r="T140" s="28">
        <v>149.44627712947656</v>
      </c>
      <c r="U140" s="23"/>
      <c r="V140" s="41">
        <v>45261</v>
      </c>
      <c r="W140" s="27">
        <f t="shared" si="361"/>
        <v>-0.16281804851584525</v>
      </c>
      <c r="X140" s="27">
        <f t="shared" si="362"/>
        <v>-22.683321683490703</v>
      </c>
      <c r="Y140" s="27">
        <f t="shared" si="363"/>
        <v>0.46378933595612182</v>
      </c>
      <c r="Z140" s="27">
        <f t="shared" si="364"/>
        <v>-0.29128934588378286</v>
      </c>
      <c r="AA140" s="27">
        <f t="shared" si="365"/>
        <v>-6.6049777920963493</v>
      </c>
      <c r="AB140" s="27">
        <f t="shared" si="366"/>
        <v>2.949486661123089</v>
      </c>
      <c r="AC140" s="27">
        <f t="shared" si="367"/>
        <v>4.0440038875104563</v>
      </c>
      <c r="AD140" s="27">
        <f t="shared" si="368"/>
        <v>5.0891541983875612</v>
      </c>
      <c r="AE140" s="27">
        <f t="shared" si="369"/>
        <v>2.9013148799980968</v>
      </c>
      <c r="AF140" s="27">
        <f t="shared" si="370"/>
        <v>9.2130691040083406</v>
      </c>
      <c r="AG140" s="27">
        <f t="shared" si="371"/>
        <v>4.5345137086139005</v>
      </c>
      <c r="AH140" s="27">
        <f t="shared" si="372"/>
        <v>3.4494543021971253</v>
      </c>
      <c r="AI140" s="27">
        <f t="shared" si="373"/>
        <v>5.7047398064862875</v>
      </c>
      <c r="AJ140" s="27">
        <f t="shared" si="374"/>
        <v>2.3156658109045054</v>
      </c>
      <c r="AK140" s="27">
        <f t="shared" si="375"/>
        <v>1.8339289587828773</v>
      </c>
      <c r="AL140" s="27">
        <f t="shared" si="376"/>
        <v>4.5481863867171199</v>
      </c>
      <c r="AM140" s="27">
        <f t="shared" si="377"/>
        <v>0.83694306892043357</v>
      </c>
      <c r="AN140" s="27">
        <f t="shared" si="378"/>
        <v>7.5959034957539018</v>
      </c>
      <c r="AO140" s="27">
        <f t="shared" si="379"/>
        <v>2.302652093716091</v>
      </c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" x14ac:dyDescent="0.2">
      <c r="A141" s="42">
        <v>45292</v>
      </c>
      <c r="B141" s="29">
        <v>132.90730486406483</v>
      </c>
      <c r="C141" s="29">
        <v>62.169048533599323</v>
      </c>
      <c r="D141" s="29">
        <v>141.42266642242009</v>
      </c>
      <c r="E141" s="29">
        <v>143.24494442112211</v>
      </c>
      <c r="F141" s="29">
        <v>153.75775742263212</v>
      </c>
      <c r="G141" s="29">
        <v>146.20623962369777</v>
      </c>
      <c r="H141" s="29">
        <v>137.58808485653105</v>
      </c>
      <c r="I141" s="29">
        <v>154.18466968386315</v>
      </c>
      <c r="J141" s="29">
        <v>143.48135754733272</v>
      </c>
      <c r="K141" s="29">
        <v>212.59430965225312</v>
      </c>
      <c r="L141" s="29">
        <v>153.41901751741713</v>
      </c>
      <c r="M141" s="29">
        <v>138.01101922912048</v>
      </c>
      <c r="N141" s="29">
        <v>149.05450795544922</v>
      </c>
      <c r="O141" s="29">
        <v>132.37720437987417</v>
      </c>
      <c r="P141" s="29">
        <v>111.1009244113292</v>
      </c>
      <c r="Q141" s="29">
        <v>166.79302256811701</v>
      </c>
      <c r="R141" s="29">
        <v>125.80965271491617</v>
      </c>
      <c r="S141" s="29">
        <v>168.89499853495008</v>
      </c>
      <c r="T141" s="29">
        <v>145.23772208407641</v>
      </c>
      <c r="U141" s="23"/>
      <c r="V141" s="42">
        <v>45292</v>
      </c>
      <c r="W141" s="29">
        <f t="shared" ref="W141:W143" si="380">B141/B129*100-100</f>
        <v>0.73863888415016277</v>
      </c>
      <c r="X141" s="29">
        <f t="shared" ref="X141:X143" si="381">C141/C129*100-100</f>
        <v>-6.6120992398353167</v>
      </c>
      <c r="Y141" s="29">
        <f t="shared" ref="Y141:Y143" si="382">D141/D129*100-100</f>
        <v>1.9202071999202985</v>
      </c>
      <c r="Z141" s="29">
        <f t="shared" ref="Z141:Z143" si="383">E141/E129*100-100</f>
        <v>1.6053474709864588</v>
      </c>
      <c r="AA141" s="29">
        <f t="shared" ref="AA141:AA143" si="384">F141/F129*100-100</f>
        <v>9.9608808046419455</v>
      </c>
      <c r="AB141" s="29">
        <f t="shared" ref="AB141:AB143" si="385">G141/G129*100-100</f>
        <v>4.9147110240423757</v>
      </c>
      <c r="AC141" s="29">
        <f t="shared" ref="AC141:AC143" si="386">H141/H129*100-100</f>
        <v>2.8808033327750877</v>
      </c>
      <c r="AD141" s="29">
        <f t="shared" ref="AD141:AD143" si="387">I141/I129*100-100</f>
        <v>2.4380484129757036</v>
      </c>
      <c r="AE141" s="29">
        <f t="shared" ref="AE141:AE143" si="388">J141/J129*100-100</f>
        <v>2.8573365909490178</v>
      </c>
      <c r="AF141" s="29">
        <f t="shared" ref="AF141:AF143" si="389">K141/K129*100-100</f>
        <v>8.3472797145181659</v>
      </c>
      <c r="AG141" s="29">
        <f t="shared" ref="AG141:AG143" si="390">L141/L129*100-100</f>
        <v>4.6470880310237419</v>
      </c>
      <c r="AH141" s="29">
        <f t="shared" ref="AH141:AH143" si="391">M141/M129*100-100</f>
        <v>4.797871552856563</v>
      </c>
      <c r="AI141" s="29">
        <f t="shared" ref="AI141:AI143" si="392">N141/N129*100-100</f>
        <v>2.3244493576864755</v>
      </c>
      <c r="AJ141" s="29">
        <f t="shared" ref="AJ141:AJ143" si="393">O141/O129*100-100</f>
        <v>2.4974228525095725</v>
      </c>
      <c r="AK141" s="29">
        <f t="shared" ref="AK141:AK143" si="394">P141/P129*100-100</f>
        <v>6.7773440048650428</v>
      </c>
      <c r="AL141" s="29">
        <f t="shared" ref="AL141:AL143" si="395">Q141/Q129*100-100</f>
        <v>7.9584700033652496</v>
      </c>
      <c r="AM141" s="29">
        <f t="shared" ref="AM141:AM143" si="396">R141/R129*100-100</f>
        <v>3.0242300321254589</v>
      </c>
      <c r="AN141" s="29">
        <f t="shared" ref="AN141:AN143" si="397">S141/S129*100-100</f>
        <v>7.5669489539701829</v>
      </c>
      <c r="AO141" s="29">
        <f t="shared" ref="AO141:AO143" si="398">T141/T129*100-100</f>
        <v>4.2697651275661883</v>
      </c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" x14ac:dyDescent="0.2">
      <c r="A142" s="43">
        <v>45323</v>
      </c>
      <c r="B142" s="31">
        <v>140.46420388273359</v>
      </c>
      <c r="C142" s="31">
        <v>55.77504193631696</v>
      </c>
      <c r="D142" s="31">
        <v>139.73370697823447</v>
      </c>
      <c r="E142" s="31">
        <v>138.18464728715639</v>
      </c>
      <c r="F142" s="31">
        <v>148.13770508426126</v>
      </c>
      <c r="G142" s="31">
        <v>145.33962435448507</v>
      </c>
      <c r="H142" s="31">
        <v>139.8431180116466</v>
      </c>
      <c r="I142" s="31">
        <v>149.65799352239583</v>
      </c>
      <c r="J142" s="31">
        <v>136.43479287043431</v>
      </c>
      <c r="K142" s="31">
        <v>201.96318157710539</v>
      </c>
      <c r="L142" s="31">
        <v>152.78001368939169</v>
      </c>
      <c r="M142" s="31">
        <v>139.48583369343208</v>
      </c>
      <c r="N142" s="31">
        <v>156.47011050350034</v>
      </c>
      <c r="O142" s="31">
        <v>133.80562467662401</v>
      </c>
      <c r="P142" s="31">
        <v>125.67604027568107</v>
      </c>
      <c r="Q142" s="31">
        <v>170.26640855343248</v>
      </c>
      <c r="R142" s="31">
        <v>119.28750821219641</v>
      </c>
      <c r="S142" s="31">
        <v>165.55816638761343</v>
      </c>
      <c r="T142" s="31">
        <v>145.21517588425615</v>
      </c>
      <c r="U142" s="23"/>
      <c r="V142" s="43">
        <v>45323</v>
      </c>
      <c r="W142" s="31">
        <f t="shared" si="380"/>
        <v>-1.6766896271667235</v>
      </c>
      <c r="X142" s="31">
        <f t="shared" si="381"/>
        <v>-14.40170065342943</v>
      </c>
      <c r="Y142" s="31">
        <f t="shared" si="382"/>
        <v>0.39780208458412858</v>
      </c>
      <c r="Z142" s="31">
        <f t="shared" si="383"/>
        <v>4.1106551129813056</v>
      </c>
      <c r="AA142" s="31">
        <f t="shared" si="384"/>
        <v>-7.2520782561919788</v>
      </c>
      <c r="AB142" s="31">
        <f t="shared" si="385"/>
        <v>5.8829597045163382</v>
      </c>
      <c r="AC142" s="31">
        <f t="shared" si="386"/>
        <v>2.6614542610608822</v>
      </c>
      <c r="AD142" s="31">
        <f t="shared" si="387"/>
        <v>4.6938030661947607</v>
      </c>
      <c r="AE142" s="31">
        <f t="shared" si="388"/>
        <v>4.9962430673907221</v>
      </c>
      <c r="AF142" s="31">
        <f t="shared" si="389"/>
        <v>8.088436575959264</v>
      </c>
      <c r="AG142" s="31">
        <f t="shared" si="390"/>
        <v>4.6311072778483862</v>
      </c>
      <c r="AH142" s="31">
        <f t="shared" si="391"/>
        <v>4.2938757359157051</v>
      </c>
      <c r="AI142" s="31">
        <f t="shared" si="392"/>
        <v>6.7950242875794089</v>
      </c>
      <c r="AJ142" s="31">
        <f t="shared" si="393"/>
        <v>0.16984591265705262</v>
      </c>
      <c r="AK142" s="31">
        <f t="shared" si="394"/>
        <v>4.1053458170821102</v>
      </c>
      <c r="AL142" s="31">
        <f t="shared" si="395"/>
        <v>9.5959199206938024</v>
      </c>
      <c r="AM142" s="31">
        <f t="shared" si="396"/>
        <v>2.2930861419908695</v>
      </c>
      <c r="AN142" s="31">
        <f t="shared" si="397"/>
        <v>6.438174834599721</v>
      </c>
      <c r="AO142" s="31">
        <f t="shared" si="398"/>
        <v>3.0426480900830768</v>
      </c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" x14ac:dyDescent="0.2">
      <c r="A143" s="43">
        <v>45352</v>
      </c>
      <c r="B143" s="31">
        <v>144.61663054000761</v>
      </c>
      <c r="C143" s="31">
        <v>57.648806978871754</v>
      </c>
      <c r="D143" s="31">
        <v>147.06293754214326</v>
      </c>
      <c r="E143" s="31">
        <v>141.24015411312701</v>
      </c>
      <c r="F143" s="31">
        <v>150.39304072668904</v>
      </c>
      <c r="G143" s="31">
        <v>143.02834604285891</v>
      </c>
      <c r="H143" s="31">
        <v>139.89925284160054</v>
      </c>
      <c r="I143" s="31">
        <v>172.27945483487665</v>
      </c>
      <c r="J143" s="31">
        <v>144.43175141219575</v>
      </c>
      <c r="K143" s="31">
        <v>208.19345683851</v>
      </c>
      <c r="L143" s="31">
        <v>153.12505921483739</v>
      </c>
      <c r="M143" s="31">
        <v>141.32460890254606</v>
      </c>
      <c r="N143" s="31">
        <v>147.29882068986427</v>
      </c>
      <c r="O143" s="31">
        <v>134.57995326149577</v>
      </c>
      <c r="P143" s="31">
        <v>143.97099759741087</v>
      </c>
      <c r="Q143" s="31">
        <v>167.81354131466026</v>
      </c>
      <c r="R143" s="31">
        <v>124.86677184734869</v>
      </c>
      <c r="S143" s="31">
        <v>161.85904541485286</v>
      </c>
      <c r="T143" s="31">
        <v>148.19473855874077</v>
      </c>
      <c r="U143" s="23"/>
      <c r="V143" s="43">
        <v>45352</v>
      </c>
      <c r="W143" s="31">
        <f t="shared" si="380"/>
        <v>-1.1755008703330958</v>
      </c>
      <c r="X143" s="31">
        <f t="shared" si="381"/>
        <v>-20.15751339336019</v>
      </c>
      <c r="Y143" s="31">
        <f t="shared" si="382"/>
        <v>-1.0263200097272716</v>
      </c>
      <c r="Z143" s="31">
        <f t="shared" si="383"/>
        <v>0.95629843110420154</v>
      </c>
      <c r="AA143" s="31">
        <f t="shared" si="384"/>
        <v>-5.1495703682669642</v>
      </c>
      <c r="AB143" s="31">
        <f t="shared" si="385"/>
        <v>4.5591643869645253</v>
      </c>
      <c r="AC143" s="31">
        <f t="shared" si="386"/>
        <v>2.7094004605578164</v>
      </c>
      <c r="AD143" s="31">
        <f t="shared" si="387"/>
        <v>10.368263209813051</v>
      </c>
      <c r="AE143" s="31">
        <f t="shared" si="388"/>
        <v>2.7013403298717549</v>
      </c>
      <c r="AF143" s="31">
        <f t="shared" si="389"/>
        <v>9.6884435096288257</v>
      </c>
      <c r="AG143" s="31">
        <f t="shared" si="390"/>
        <v>4.2017746166888514</v>
      </c>
      <c r="AH143" s="31">
        <f t="shared" si="391"/>
        <v>3.4681727588008044</v>
      </c>
      <c r="AI143" s="31">
        <f t="shared" si="392"/>
        <v>0.65128459639944936</v>
      </c>
      <c r="AJ143" s="31">
        <f t="shared" si="393"/>
        <v>0.27256106246336742</v>
      </c>
      <c r="AK143" s="31">
        <f t="shared" si="394"/>
        <v>2.5710166850035279</v>
      </c>
      <c r="AL143" s="31">
        <f t="shared" si="395"/>
        <v>4.5516404685426011</v>
      </c>
      <c r="AM143" s="31">
        <f t="shared" si="396"/>
        <v>1.6829678377885386</v>
      </c>
      <c r="AN143" s="31">
        <f t="shared" si="397"/>
        <v>5.6595087427769215</v>
      </c>
      <c r="AO143" s="31">
        <f t="shared" si="398"/>
        <v>2.2794774681592003</v>
      </c>
      <c r="AP143" s="23"/>
      <c r="AQ143" s="23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" x14ac:dyDescent="0.2">
      <c r="A144" s="43">
        <v>45383</v>
      </c>
      <c r="B144" s="31">
        <v>130.62689389061865</v>
      </c>
      <c r="C144" s="31">
        <v>59.260017908630374</v>
      </c>
      <c r="D144" s="31">
        <v>149.3678063986242</v>
      </c>
      <c r="E144" s="31">
        <v>135.00467951985297</v>
      </c>
      <c r="F144" s="31">
        <v>140.0496180332008</v>
      </c>
      <c r="G144" s="31">
        <v>148.25226806003664</v>
      </c>
      <c r="H144" s="31">
        <v>128.93949572993569</v>
      </c>
      <c r="I144" s="31">
        <v>162.77402276016147</v>
      </c>
      <c r="J144" s="31">
        <v>147.35828708426661</v>
      </c>
      <c r="K144" s="31">
        <v>209.52353477089696</v>
      </c>
      <c r="L144" s="31">
        <v>153.67797805222199</v>
      </c>
      <c r="M144" s="31">
        <v>145.68999329728001</v>
      </c>
      <c r="N144" s="31">
        <v>149.24975590034782</v>
      </c>
      <c r="O144" s="31">
        <v>136.0007871667832</v>
      </c>
      <c r="P144" s="31">
        <v>124.571326984927</v>
      </c>
      <c r="Q144" s="31">
        <v>174.66909117146508</v>
      </c>
      <c r="R144" s="31">
        <v>121.74482595618495</v>
      </c>
      <c r="S144" s="31">
        <v>166.74405484268289</v>
      </c>
      <c r="T144" s="31">
        <v>146.54227725728202</v>
      </c>
      <c r="U144" s="47"/>
      <c r="V144" s="43">
        <v>45383</v>
      </c>
      <c r="W144" s="31">
        <f t="shared" ref="W144:W146" si="399">B144/B132*100-100</f>
        <v>-0.61329774132097725</v>
      </c>
      <c r="X144" s="31">
        <f t="shared" ref="X144:X146" si="400">C144/C132*100-100</f>
        <v>-7.6645970505761767</v>
      </c>
      <c r="Y144" s="31">
        <f t="shared" ref="Y144:Y146" si="401">D144/D132*100-100</f>
        <v>6.0695734072404406</v>
      </c>
      <c r="Z144" s="31">
        <f t="shared" ref="Z144:Z146" si="402">E144/E132*100-100</f>
        <v>9.5971365708106333</v>
      </c>
      <c r="AA144" s="31">
        <f t="shared" ref="AA144:AA146" si="403">F144/F132*100-100</f>
        <v>-9.752774594636918</v>
      </c>
      <c r="AB144" s="31">
        <f t="shared" ref="AB144:AB146" si="404">G144/G132*100-100</f>
        <v>6.2574990218067654</v>
      </c>
      <c r="AC144" s="31">
        <f t="shared" ref="AC144:AC146" si="405">H144/H132*100-100</f>
        <v>7.8450689961665745</v>
      </c>
      <c r="AD144" s="31">
        <f t="shared" ref="AD144:AD146" si="406">I144/I132*100-100</f>
        <v>-2.4574550005854405</v>
      </c>
      <c r="AE144" s="31">
        <f t="shared" ref="AE144:AE146" si="407">J144/J132*100-100</f>
        <v>9.1432392943351601</v>
      </c>
      <c r="AF144" s="31">
        <f t="shared" ref="AF144:AF146" si="408">K144/K132*100-100</f>
        <v>8.5615303492211297</v>
      </c>
      <c r="AG144" s="31">
        <f t="shared" ref="AG144:AG146" si="409">L144/L132*100-100</f>
        <v>4.4346173701697751</v>
      </c>
      <c r="AH144" s="31">
        <f t="shared" ref="AH144:AH146" si="410">M144/M132*100-100</f>
        <v>4.1865266770483913</v>
      </c>
      <c r="AI144" s="31">
        <f t="shared" ref="AI144:AI146" si="411">N144/N132*100-100</f>
        <v>6.8214612242706778</v>
      </c>
      <c r="AJ144" s="31">
        <f t="shared" ref="AJ144:AJ146" si="412">O144/O132*100-100</f>
        <v>1.0665280464626363</v>
      </c>
      <c r="AK144" s="31">
        <f t="shared" ref="AK144:AK146" si="413">P144/P132*100-100</f>
        <v>2.5828121725448341</v>
      </c>
      <c r="AL144" s="31">
        <f t="shared" ref="AL144:AL146" si="414">Q144/Q132*100-100</f>
        <v>8.5087478335879325</v>
      </c>
      <c r="AM144" s="31">
        <f t="shared" ref="AM144:AM146" si="415">R144/R132*100-100</f>
        <v>2.2914116068118489</v>
      </c>
      <c r="AN144" s="31">
        <f t="shared" ref="AN144:AN146" si="416">S144/S132*100-100</f>
        <v>7.9686310163376675</v>
      </c>
      <c r="AO144" s="31">
        <f t="shared" ref="AO144:AO146" si="417">T144/T132*100-100</f>
        <v>4.1528813427639761</v>
      </c>
      <c r="AP144" s="47"/>
      <c r="AQ144" s="47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" x14ac:dyDescent="0.2">
      <c r="A145" s="43">
        <v>45413</v>
      </c>
      <c r="B145" s="31">
        <v>121.86322585832005</v>
      </c>
      <c r="C145" s="31">
        <v>63.30423702496163</v>
      </c>
      <c r="D145" s="31">
        <v>148.83615650110028</v>
      </c>
      <c r="E145" s="31">
        <v>133.2697932722337</v>
      </c>
      <c r="F145" s="31">
        <v>157.74561294899192</v>
      </c>
      <c r="G145" s="31">
        <v>148.306855426385</v>
      </c>
      <c r="H145" s="31">
        <v>125.2078921304233</v>
      </c>
      <c r="I145" s="31">
        <v>173.93702172445398</v>
      </c>
      <c r="J145" s="31">
        <v>149.11465590582938</v>
      </c>
      <c r="K145" s="31">
        <v>212.76281134855017</v>
      </c>
      <c r="L145" s="31">
        <v>155.32296181162982</v>
      </c>
      <c r="M145" s="31">
        <v>145.98905877642684</v>
      </c>
      <c r="N145" s="31">
        <v>155.4015539075358</v>
      </c>
      <c r="O145" s="31">
        <v>136.15554069821374</v>
      </c>
      <c r="P145" s="31">
        <v>116.32985669950074</v>
      </c>
      <c r="Q145" s="31">
        <v>180.34263452469793</v>
      </c>
      <c r="R145" s="31">
        <v>127.11248195973899</v>
      </c>
      <c r="S145" s="31">
        <v>172.76583318771463</v>
      </c>
      <c r="T145" s="31">
        <v>147.35136006016165</v>
      </c>
      <c r="U145" s="23"/>
      <c r="V145" s="43">
        <v>45413</v>
      </c>
      <c r="W145" s="31">
        <f t="shared" si="399"/>
        <v>-1.4614643423522296</v>
      </c>
      <c r="X145" s="31">
        <f t="shared" si="400"/>
        <v>-1.0938468973097741</v>
      </c>
      <c r="Y145" s="31">
        <f t="shared" si="401"/>
        <v>4.9888765108197646</v>
      </c>
      <c r="Z145" s="31">
        <f t="shared" si="402"/>
        <v>7.3286685834934531</v>
      </c>
      <c r="AA145" s="31">
        <f t="shared" si="403"/>
        <v>-0.66609150953973995</v>
      </c>
      <c r="AB145" s="31">
        <f t="shared" si="404"/>
        <v>5.5758260486439042</v>
      </c>
      <c r="AC145" s="31">
        <f t="shared" si="405"/>
        <v>5.6256332994829847</v>
      </c>
      <c r="AD145" s="31">
        <f t="shared" si="406"/>
        <v>5.972279132145573</v>
      </c>
      <c r="AE145" s="31">
        <f t="shared" si="407"/>
        <v>7.0645152331364471</v>
      </c>
      <c r="AF145" s="31">
        <f t="shared" si="408"/>
        <v>5.3446321349963597</v>
      </c>
      <c r="AG145" s="31">
        <f t="shared" si="409"/>
        <v>4.7799406916063418</v>
      </c>
      <c r="AH145" s="31">
        <f t="shared" si="410"/>
        <v>4.713949102633137</v>
      </c>
      <c r="AI145" s="31">
        <f t="shared" si="411"/>
        <v>5.7109162828286202</v>
      </c>
      <c r="AJ145" s="31">
        <f t="shared" si="412"/>
        <v>1.2335789772093761</v>
      </c>
      <c r="AK145" s="31">
        <f t="shared" si="413"/>
        <v>3.1278323219429183</v>
      </c>
      <c r="AL145" s="31">
        <f t="shared" si="414"/>
        <v>7.4600395869587572</v>
      </c>
      <c r="AM145" s="31">
        <f t="shared" si="415"/>
        <v>3.3431052055503017</v>
      </c>
      <c r="AN145" s="31">
        <f t="shared" si="416"/>
        <v>8.3308179349430844</v>
      </c>
      <c r="AO145" s="31">
        <f t="shared" si="417"/>
        <v>4.3342462576848533</v>
      </c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" x14ac:dyDescent="0.2">
      <c r="A146" s="43">
        <v>45444</v>
      </c>
      <c r="B146" s="31">
        <v>118.84056565806272</v>
      </c>
      <c r="C146" s="31">
        <v>61.486061130102073</v>
      </c>
      <c r="D146" s="31">
        <v>141.19702588444335</v>
      </c>
      <c r="E146" s="31">
        <v>127.00844387395728</v>
      </c>
      <c r="F146" s="31">
        <v>153.91214644342259</v>
      </c>
      <c r="G146" s="31">
        <v>147.04207638128744</v>
      </c>
      <c r="H146" s="31">
        <v>121.22585443147277</v>
      </c>
      <c r="I146" s="31">
        <v>148.68052098242109</v>
      </c>
      <c r="J146" s="31">
        <v>144.16715518285051</v>
      </c>
      <c r="K146" s="31">
        <v>220.14437863670983</v>
      </c>
      <c r="L146" s="31">
        <v>154.68527816605516</v>
      </c>
      <c r="M146" s="31">
        <v>140.27026392946934</v>
      </c>
      <c r="N146" s="31">
        <v>140.76708332305489</v>
      </c>
      <c r="O146" s="31">
        <v>136.02806771827525</v>
      </c>
      <c r="P146" s="31">
        <v>116.41681747085615</v>
      </c>
      <c r="Q146" s="31">
        <v>178.63331006992109</v>
      </c>
      <c r="R146" s="31">
        <v>123.07433584091828</v>
      </c>
      <c r="S146" s="31">
        <v>162.69300842908902</v>
      </c>
      <c r="T146" s="31">
        <v>143.11910372657624</v>
      </c>
      <c r="U146" s="23"/>
      <c r="V146" s="43">
        <v>45444</v>
      </c>
      <c r="W146" s="31">
        <f t="shared" si="399"/>
        <v>-1.0356269076251294</v>
      </c>
      <c r="X146" s="31">
        <f t="shared" si="400"/>
        <v>-1.8386107966426266</v>
      </c>
      <c r="Y146" s="31">
        <f t="shared" si="401"/>
        <v>0.87571337990104325</v>
      </c>
      <c r="Z146" s="31">
        <f t="shared" si="402"/>
        <v>8.4202141315738999</v>
      </c>
      <c r="AA146" s="31">
        <f t="shared" si="403"/>
        <v>-0.6249223098656671</v>
      </c>
      <c r="AB146" s="31">
        <f t="shared" si="404"/>
        <v>3.7636637923830847</v>
      </c>
      <c r="AC146" s="31">
        <f t="shared" si="405"/>
        <v>2.3310645842278319</v>
      </c>
      <c r="AD146" s="31">
        <f t="shared" si="406"/>
        <v>5.9958096427950522</v>
      </c>
      <c r="AE146" s="31">
        <f t="shared" si="407"/>
        <v>4.5541072902782531</v>
      </c>
      <c r="AF146" s="31">
        <f t="shared" si="408"/>
        <v>6.8482546005186151</v>
      </c>
      <c r="AG146" s="31">
        <f t="shared" si="409"/>
        <v>4.3594745724064694</v>
      </c>
      <c r="AH146" s="31">
        <f t="shared" si="410"/>
        <v>1.8605318502409318</v>
      </c>
      <c r="AI146" s="31">
        <f t="shared" si="411"/>
        <v>3.4629675010458811</v>
      </c>
      <c r="AJ146" s="31">
        <f t="shared" si="412"/>
        <v>0.77078348269223795</v>
      </c>
      <c r="AK146" s="31">
        <f t="shared" si="413"/>
        <v>3.3098149092203073</v>
      </c>
      <c r="AL146" s="31">
        <f t="shared" si="414"/>
        <v>3.951855238701512</v>
      </c>
      <c r="AM146" s="31">
        <f t="shared" si="415"/>
        <v>2.8050477106662299</v>
      </c>
      <c r="AN146" s="31">
        <f t="shared" si="416"/>
        <v>4.3398863208203693</v>
      </c>
      <c r="AO146" s="31">
        <f t="shared" si="417"/>
        <v>2.738841829624846</v>
      </c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" hidden="1" x14ac:dyDescent="0.2">
      <c r="A147" s="43">
        <v>45474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23"/>
      <c r="V147" s="43">
        <v>45474</v>
      </c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" hidden="1" x14ac:dyDescent="0.2">
      <c r="A148" s="43">
        <v>45505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23"/>
      <c r="V148" s="43">
        <v>45505</v>
      </c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" hidden="1" x14ac:dyDescent="0.2">
      <c r="A149" s="43">
        <v>45536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23"/>
      <c r="V149" s="43">
        <v>45536</v>
      </c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" hidden="1" x14ac:dyDescent="0.2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" hidden="1" x14ac:dyDescent="0.2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" hidden="1" x14ac:dyDescent="0.2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" hidden="1" x14ac:dyDescent="0.2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" hidden="1" x14ac:dyDescent="0.2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" hidden="1" x14ac:dyDescent="0.2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" hidden="1" x14ac:dyDescent="0.2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" hidden="1" x14ac:dyDescent="0.2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" hidden="1" x14ac:dyDescent="0.2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" hidden="1" x14ac:dyDescent="0.2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" hidden="1" x14ac:dyDescent="0.2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" hidden="1" x14ac:dyDescent="0.2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" hidden="1" x14ac:dyDescent="0.2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" hidden="1" x14ac:dyDescent="0.2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" hidden="1" x14ac:dyDescent="0.2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" hidden="1" x14ac:dyDescent="0.2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" hidden="1" x14ac:dyDescent="0.2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" hidden="1" x14ac:dyDescent="0.2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" hidden="1" x14ac:dyDescent="0.2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" hidden="1" x14ac:dyDescent="0.2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" hidden="1" x14ac:dyDescent="0.2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" hidden="1" x14ac:dyDescent="0.2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" hidden="1" x14ac:dyDescent="0.2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" hidden="1" x14ac:dyDescent="0.2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" hidden="1" x14ac:dyDescent="0.2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" hidden="1" x14ac:dyDescent="0.2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" hidden="1" x14ac:dyDescent="0.2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" hidden="1" x14ac:dyDescent="0.2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" hidden="1" x14ac:dyDescent="0.2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" hidden="1" x14ac:dyDescent="0.2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" hidden="1" x14ac:dyDescent="0.2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" hidden="1" x14ac:dyDescent="0.2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" hidden="1" x14ac:dyDescent="0.2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" hidden="1" x14ac:dyDescent="0.2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" hidden="1" x14ac:dyDescent="0.2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" hidden="1" x14ac:dyDescent="0.2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" hidden="1" x14ac:dyDescent="0.2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" hidden="1" x14ac:dyDescent="0.2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" hidden="1" x14ac:dyDescent="0.2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" hidden="1" x14ac:dyDescent="0.2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" hidden="1" x14ac:dyDescent="0.2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" hidden="1" x14ac:dyDescent="0.2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" hidden="1" x14ac:dyDescent="0.2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" hidden="1" x14ac:dyDescent="0.2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" hidden="1" x14ac:dyDescent="0.2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" hidden="1" x14ac:dyDescent="0.2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" hidden="1" x14ac:dyDescent="0.2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" hidden="1" x14ac:dyDescent="0.2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" hidden="1" x14ac:dyDescent="0.2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" hidden="1" x14ac:dyDescent="0.2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" hidden="1" x14ac:dyDescent="0.2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" hidden="1" x14ac:dyDescent="0.2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" hidden="1" x14ac:dyDescent="0.2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" hidden="1" x14ac:dyDescent="0.2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" hidden="1" x14ac:dyDescent="0.2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" hidden="1" x14ac:dyDescent="0.2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" hidden="1" x14ac:dyDescent="0.2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" hidden="1" x14ac:dyDescent="0.2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" hidden="1" x14ac:dyDescent="0.2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" hidden="1" x14ac:dyDescent="0.2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" hidden="1" x14ac:dyDescent="0.2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" hidden="1" x14ac:dyDescent="0.2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" hidden="1" x14ac:dyDescent="0.2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" hidden="1" x14ac:dyDescent="0.2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" hidden="1" x14ac:dyDescent="0.2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" hidden="1" x14ac:dyDescent="0.2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" hidden="1" x14ac:dyDescent="0.2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" hidden="1" x14ac:dyDescent="0.2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" hidden="1" x14ac:dyDescent="0.2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" hidden="1" x14ac:dyDescent="0.2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" hidden="1" x14ac:dyDescent="0.2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" hidden="1" x14ac:dyDescent="0.2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" hidden="1" x14ac:dyDescent="0.2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" hidden="1" x14ac:dyDescent="0.2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" hidden="1" x14ac:dyDescent="0.2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" hidden="1" x14ac:dyDescent="0.2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" hidden="1" x14ac:dyDescent="0.2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" hidden="1" x14ac:dyDescent="0.2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" hidden="1" x14ac:dyDescent="0.2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" hidden="1" x14ac:dyDescent="0.2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" hidden="1" x14ac:dyDescent="0.2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" hidden="1" x14ac:dyDescent="0.2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" hidden="1" x14ac:dyDescent="0.2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" hidden="1" x14ac:dyDescent="0.2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" hidden="1" x14ac:dyDescent="0.2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" hidden="1" x14ac:dyDescent="0.2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" hidden="1" x14ac:dyDescent="0.2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" hidden="1" x14ac:dyDescent="0.2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" hidden="1" x14ac:dyDescent="0.2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" hidden="1" x14ac:dyDescent="0.2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" hidden="1" x14ac:dyDescent="0.2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" hidden="1" x14ac:dyDescent="0.2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" hidden="1" x14ac:dyDescent="0.2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" hidden="1" x14ac:dyDescent="0.2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" hidden="1" x14ac:dyDescent="0.2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" hidden="1" x14ac:dyDescent="0.2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" hidden="1" x14ac:dyDescent="0.2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" hidden="1" x14ac:dyDescent="0.2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" hidden="1" x14ac:dyDescent="0.2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" hidden="1" x14ac:dyDescent="0.2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" hidden="1" x14ac:dyDescent="0.2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" hidden="1" x14ac:dyDescent="0.2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" hidden="1" x14ac:dyDescent="0.2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" hidden="1" x14ac:dyDescent="0.2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" hidden="1" x14ac:dyDescent="0.2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" hidden="1" x14ac:dyDescent="0.2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" hidden="1" x14ac:dyDescent="0.2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" hidden="1" x14ac:dyDescent="0.2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" hidden="1" x14ac:dyDescent="0.2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" hidden="1" x14ac:dyDescent="0.2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" hidden="1" x14ac:dyDescent="0.2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" hidden="1" x14ac:dyDescent="0.2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" hidden="1" x14ac:dyDescent="0.2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" hidden="1" x14ac:dyDescent="0.2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" hidden="1" x14ac:dyDescent="0.2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" hidden="1" x14ac:dyDescent="0.2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" hidden="1" x14ac:dyDescent="0.2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" hidden="1" x14ac:dyDescent="0.2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" hidden="1" x14ac:dyDescent="0.2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" hidden="1" x14ac:dyDescent="0.2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" hidden="1" x14ac:dyDescent="0.2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" hidden="1" x14ac:dyDescent="0.2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" hidden="1" x14ac:dyDescent="0.2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" hidden="1" x14ac:dyDescent="0.2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" hidden="1" x14ac:dyDescent="0.2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" hidden="1" x14ac:dyDescent="0.2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" hidden="1" x14ac:dyDescent="0.2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" hidden="1" x14ac:dyDescent="0.2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" hidden="1" x14ac:dyDescent="0.2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" hidden="1" x14ac:dyDescent="0.2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" hidden="1" x14ac:dyDescent="0.2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" hidden="1" x14ac:dyDescent="0.2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" hidden="1" x14ac:dyDescent="0.2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" hidden="1" x14ac:dyDescent="0.2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" hidden="1" x14ac:dyDescent="0.2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" hidden="1" x14ac:dyDescent="0.2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" hidden="1" x14ac:dyDescent="0.2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" hidden="1" x14ac:dyDescent="0.2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" hidden="1" x14ac:dyDescent="0.2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" hidden="1" x14ac:dyDescent="0.2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" hidden="1" x14ac:dyDescent="0.2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" hidden="1" x14ac:dyDescent="0.2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" hidden="1" x14ac:dyDescent="0.2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" hidden="1" x14ac:dyDescent="0.2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" hidden="1" x14ac:dyDescent="0.2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" hidden="1" x14ac:dyDescent="0.2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" hidden="1" x14ac:dyDescent="0.2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" hidden="1" x14ac:dyDescent="0.2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" hidden="1" x14ac:dyDescent="0.2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" hidden="1" x14ac:dyDescent="0.2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" hidden="1" x14ac:dyDescent="0.2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" hidden="1" x14ac:dyDescent="0.2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" hidden="1" x14ac:dyDescent="0.2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" hidden="1" x14ac:dyDescent="0.2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" hidden="1" x14ac:dyDescent="0.2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" hidden="1" x14ac:dyDescent="0.2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" hidden="1" x14ac:dyDescent="0.2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" hidden="1" x14ac:dyDescent="0.2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" hidden="1" x14ac:dyDescent="0.2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" hidden="1" x14ac:dyDescent="0.2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" hidden="1" x14ac:dyDescent="0.2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" hidden="1" x14ac:dyDescent="0.2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" hidden="1" x14ac:dyDescent="0.2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" hidden="1" x14ac:dyDescent="0.2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" hidden="1" x14ac:dyDescent="0.2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" hidden="1" x14ac:dyDescent="0.2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" hidden="1" x14ac:dyDescent="0.2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" hidden="1" x14ac:dyDescent="0.2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" hidden="1" x14ac:dyDescent="0.2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" hidden="1" x14ac:dyDescent="0.2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" hidden="1" x14ac:dyDescent="0.2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" hidden="1" x14ac:dyDescent="0.2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" hidden="1" x14ac:dyDescent="0.2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" hidden="1" x14ac:dyDescent="0.2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" hidden="1" x14ac:dyDescent="0.2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" hidden="1" x14ac:dyDescent="0.2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" hidden="1" x14ac:dyDescent="0.2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" hidden="1" x14ac:dyDescent="0.2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" hidden="1" x14ac:dyDescent="0.2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" hidden="1" x14ac:dyDescent="0.2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" hidden="1" x14ac:dyDescent="0.2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" hidden="1" x14ac:dyDescent="0.2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" hidden="1" x14ac:dyDescent="0.2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" hidden="1" x14ac:dyDescent="0.2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" hidden="1" x14ac:dyDescent="0.2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" hidden="1" x14ac:dyDescent="0.2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" hidden="1" x14ac:dyDescent="0.2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" hidden="1" x14ac:dyDescent="0.2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" hidden="1" x14ac:dyDescent="0.2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" hidden="1" x14ac:dyDescent="0.2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" hidden="1" x14ac:dyDescent="0.2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" hidden="1" x14ac:dyDescent="0.2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" hidden="1" x14ac:dyDescent="0.2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" hidden="1" x14ac:dyDescent="0.2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" hidden="1" x14ac:dyDescent="0.2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" hidden="1" x14ac:dyDescent="0.2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" hidden="1" x14ac:dyDescent="0.2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" hidden="1" x14ac:dyDescent="0.2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" hidden="1" x14ac:dyDescent="0.2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" hidden="1" x14ac:dyDescent="0.2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" hidden="1" x14ac:dyDescent="0.2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" hidden="1" x14ac:dyDescent="0.2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" hidden="1" x14ac:dyDescent="0.2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" hidden="1" x14ac:dyDescent="0.2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" hidden="1" x14ac:dyDescent="0.2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" hidden="1" x14ac:dyDescent="0.2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" hidden="1" x14ac:dyDescent="0.2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" hidden="1" x14ac:dyDescent="0.2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" hidden="1" x14ac:dyDescent="0.2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" hidden="1" x14ac:dyDescent="0.2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" hidden="1" x14ac:dyDescent="0.2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" hidden="1" x14ac:dyDescent="0.2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" hidden="1" x14ac:dyDescent="0.2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" hidden="1" x14ac:dyDescent="0.2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" hidden="1" x14ac:dyDescent="0.2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" hidden="1" x14ac:dyDescent="0.2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" hidden="1" x14ac:dyDescent="0.2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" hidden="1" x14ac:dyDescent="0.2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" hidden="1" x14ac:dyDescent="0.2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" hidden="1" x14ac:dyDescent="0.2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" hidden="1" x14ac:dyDescent="0.2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" hidden="1" x14ac:dyDescent="0.2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" hidden="1" x14ac:dyDescent="0.2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" hidden="1" x14ac:dyDescent="0.2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" hidden="1" x14ac:dyDescent="0.2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" hidden="1" x14ac:dyDescent="0.2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" hidden="1" x14ac:dyDescent="0.2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" hidden="1" x14ac:dyDescent="0.2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" hidden="1" x14ac:dyDescent="0.2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" hidden="1" x14ac:dyDescent="0.2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" hidden="1" x14ac:dyDescent="0.2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" hidden="1" x14ac:dyDescent="0.2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" hidden="1" x14ac:dyDescent="0.2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" hidden="1" x14ac:dyDescent="0.2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" hidden="1" x14ac:dyDescent="0.2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" hidden="1" x14ac:dyDescent="0.2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" hidden="1" x14ac:dyDescent="0.2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" hidden="1" x14ac:dyDescent="0.2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" hidden="1" x14ac:dyDescent="0.2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" hidden="1" x14ac:dyDescent="0.2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" hidden="1" x14ac:dyDescent="0.2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" hidden="1" x14ac:dyDescent="0.2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" hidden="1" x14ac:dyDescent="0.2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" hidden="1" x14ac:dyDescent="0.2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" hidden="1" x14ac:dyDescent="0.2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" hidden="1" x14ac:dyDescent="0.2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" hidden="1" x14ac:dyDescent="0.2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" hidden="1" x14ac:dyDescent="0.2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" hidden="1" x14ac:dyDescent="0.2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" hidden="1" x14ac:dyDescent="0.2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" hidden="1" x14ac:dyDescent="0.2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" hidden="1" x14ac:dyDescent="0.2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" hidden="1" x14ac:dyDescent="0.2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" hidden="1" x14ac:dyDescent="0.2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" hidden="1" x14ac:dyDescent="0.2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" hidden="1" x14ac:dyDescent="0.2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" hidden="1" x14ac:dyDescent="0.2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" hidden="1" x14ac:dyDescent="0.2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" hidden="1" x14ac:dyDescent="0.2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" hidden="1" x14ac:dyDescent="0.2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" hidden="1" x14ac:dyDescent="0.2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" hidden="1" x14ac:dyDescent="0.2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" hidden="1" x14ac:dyDescent="0.2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" hidden="1" x14ac:dyDescent="0.2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" hidden="1" x14ac:dyDescent="0.2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" hidden="1" x14ac:dyDescent="0.2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" hidden="1" x14ac:dyDescent="0.2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" hidden="1" x14ac:dyDescent="0.2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" hidden="1" x14ac:dyDescent="0.2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" hidden="1" x14ac:dyDescent="0.2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" hidden="1" x14ac:dyDescent="0.2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" hidden="1" x14ac:dyDescent="0.2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" hidden="1" x14ac:dyDescent="0.2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" hidden="1" x14ac:dyDescent="0.2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" hidden="1" x14ac:dyDescent="0.2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" hidden="1" x14ac:dyDescent="0.2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" hidden="1" x14ac:dyDescent="0.2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" hidden="1" x14ac:dyDescent="0.2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" hidden="1" x14ac:dyDescent="0.2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" hidden="1" x14ac:dyDescent="0.2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" hidden="1" x14ac:dyDescent="0.2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" hidden="1" x14ac:dyDescent="0.2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" hidden="1" x14ac:dyDescent="0.2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" hidden="1" x14ac:dyDescent="0.2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" hidden="1" x14ac:dyDescent="0.2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" hidden="1" x14ac:dyDescent="0.2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" hidden="1" x14ac:dyDescent="0.2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" hidden="1" x14ac:dyDescent="0.2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" hidden="1" x14ac:dyDescent="0.2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" hidden="1" x14ac:dyDescent="0.2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" hidden="1" x14ac:dyDescent="0.2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5" x14ac:dyDescent="0.25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" x14ac:dyDescent="0.2">
      <c r="A443" s="24" t="s">
        <v>29</v>
      </c>
      <c r="V443" s="24" t="s">
        <v>29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2024-12-03T15:48:20Z</dcterms:modified>
</cp:coreProperties>
</file>