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T:\Balanza de Pagos\Inversión Extranjera Directa IED\"/>
    </mc:Choice>
  </mc:AlternateContent>
  <xr:revisionPtr revIDLastSave="0" documentId="13_ncr:1_{C1382092-585B-45EA-9032-8027F7A603D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ectores 24" sheetId="1" r:id="rId1"/>
  </sheets>
  <definedNames>
    <definedName name="_xlnm._FilterDatabase" localSheetId="0" hidden="1">'Sectores 24'!#REF!</definedName>
    <definedName name="_xlnm.Print_Area" localSheetId="0">'Sectores 24'!$A$1:$AL$20</definedName>
  </definedNames>
  <calcPr calcId="191029"/>
</workbook>
</file>

<file path=xl/calcChain.xml><?xml version="1.0" encoding="utf-8"?>
<calcChain xmlns="http://schemas.openxmlformats.org/spreadsheetml/2006/main">
  <c r="V17" i="1" l="1"/>
  <c r="V16" i="1"/>
  <c r="V15" i="1"/>
  <c r="V14" i="1"/>
  <c r="V13" i="1"/>
  <c r="V12" i="1"/>
  <c r="V11" i="1"/>
  <c r="V10" i="1"/>
  <c r="V9" i="1"/>
  <c r="V8" i="1"/>
  <c r="V7" i="1"/>
  <c r="V6" i="1"/>
  <c r="T16" i="1"/>
  <c r="T15" i="1"/>
  <c r="T14" i="1"/>
  <c r="T13" i="1"/>
  <c r="T12" i="1"/>
  <c r="T11" i="1"/>
  <c r="T10" i="1"/>
  <c r="T9" i="1"/>
  <c r="T8" i="1"/>
  <c r="T7" i="1"/>
  <c r="T6" i="1"/>
  <c r="T17" i="1"/>
  <c r="R16" i="1"/>
  <c r="R15" i="1"/>
  <c r="R14" i="1"/>
  <c r="R13" i="1"/>
  <c r="R12" i="1"/>
  <c r="R11" i="1"/>
  <c r="R10" i="1"/>
  <c r="R9" i="1"/>
  <c r="R8" i="1"/>
  <c r="R7" i="1"/>
  <c r="R6" i="1"/>
  <c r="R17" i="1"/>
  <c r="P16" i="1"/>
  <c r="P15" i="1"/>
  <c r="P14" i="1"/>
  <c r="P13" i="1"/>
  <c r="P12" i="1"/>
  <c r="P11" i="1"/>
  <c r="P10" i="1"/>
  <c r="P9" i="1"/>
  <c r="P8" i="1"/>
  <c r="P7" i="1"/>
  <c r="P6" i="1"/>
  <c r="P17" i="1"/>
  <c r="N16" i="1"/>
  <c r="N15" i="1"/>
  <c r="N14" i="1"/>
  <c r="N17" i="1"/>
  <c r="N13" i="1"/>
  <c r="N12" i="1"/>
  <c r="N11" i="1"/>
  <c r="N10" i="1"/>
  <c r="N9" i="1"/>
  <c r="N8" i="1"/>
  <c r="N7" i="1"/>
  <c r="N6" i="1"/>
  <c r="L16" i="1"/>
  <c r="L15" i="1"/>
  <c r="L14" i="1"/>
  <c r="L13" i="1"/>
  <c r="L12" i="1"/>
  <c r="L11" i="1"/>
  <c r="L10" i="1"/>
  <c r="L9" i="1"/>
  <c r="L8" i="1"/>
  <c r="L7" i="1"/>
  <c r="L6" i="1"/>
  <c r="L17" i="1"/>
  <c r="J16" i="1"/>
  <c r="J15" i="1"/>
  <c r="J14" i="1"/>
  <c r="J13" i="1"/>
  <c r="J12" i="1"/>
  <c r="J11" i="1"/>
  <c r="J10" i="1"/>
  <c r="J9" i="1"/>
  <c r="J8" i="1"/>
  <c r="J7" i="1"/>
  <c r="J6" i="1"/>
  <c r="J17" i="1"/>
  <c r="H16" i="1"/>
  <c r="H15" i="1"/>
  <c r="H14" i="1"/>
  <c r="H13" i="1"/>
  <c r="H12" i="1"/>
  <c r="H11" i="1"/>
  <c r="H10" i="1"/>
  <c r="H9" i="1"/>
  <c r="H8" i="1"/>
  <c r="H7" i="1"/>
  <c r="H6" i="1"/>
  <c r="H17" i="1"/>
  <c r="F17" i="1"/>
  <c r="F16" i="1"/>
  <c r="F15" i="1"/>
  <c r="F14" i="1"/>
  <c r="F13" i="1"/>
  <c r="F12" i="1"/>
  <c r="F11" i="1"/>
  <c r="F10" i="1"/>
  <c r="F9" i="1"/>
  <c r="F8" i="1"/>
  <c r="F7" i="1"/>
  <c r="F6" i="1"/>
  <c r="X16" i="1"/>
  <c r="X15" i="1"/>
  <c r="X14" i="1"/>
  <c r="X13" i="1"/>
  <c r="X12" i="1"/>
  <c r="X11" i="1"/>
  <c r="X10" i="1"/>
  <c r="X9" i="1"/>
  <c r="X8" i="1"/>
  <c r="X7" i="1"/>
  <c r="X6" i="1"/>
  <c r="X17" i="1"/>
  <c r="Z16" i="1"/>
  <c r="Z15" i="1"/>
  <c r="Z14" i="1"/>
  <c r="Z13" i="1"/>
  <c r="Z12" i="1"/>
  <c r="Z11" i="1"/>
  <c r="Z10" i="1"/>
  <c r="Z9" i="1"/>
  <c r="Z8" i="1"/>
  <c r="Z7" i="1"/>
  <c r="Z6" i="1"/>
  <c r="Z17" i="1"/>
  <c r="AB16" i="1"/>
  <c r="AB15" i="1"/>
  <c r="AB14" i="1"/>
  <c r="AB13" i="1"/>
  <c r="AB12" i="1"/>
  <c r="AB11" i="1"/>
  <c r="AB10" i="1"/>
  <c r="AB9" i="1"/>
  <c r="AB8" i="1"/>
  <c r="AB7" i="1"/>
  <c r="AB6" i="1"/>
  <c r="AB17" i="1"/>
  <c r="AD16" i="1"/>
  <c r="AD15" i="1"/>
  <c r="AD14" i="1"/>
  <c r="AD13" i="1"/>
  <c r="AD12" i="1"/>
  <c r="AD11" i="1"/>
  <c r="AD10" i="1"/>
  <c r="AD9" i="1"/>
  <c r="AD8" i="1"/>
  <c r="AD7" i="1"/>
  <c r="AD6" i="1"/>
  <c r="AD17" i="1"/>
  <c r="AF16" i="1"/>
  <c r="AF17" i="1"/>
  <c r="AF15" i="1"/>
  <c r="AF14" i="1"/>
  <c r="AF13" i="1"/>
  <c r="AF12" i="1"/>
  <c r="AF11" i="1"/>
  <c r="AF10" i="1"/>
  <c r="AF9" i="1"/>
  <c r="AF8" i="1"/>
  <c r="AF7" i="1"/>
  <c r="AF6" i="1"/>
  <c r="AH16" i="1"/>
  <c r="AH15" i="1"/>
  <c r="AH14" i="1"/>
  <c r="AH13" i="1"/>
  <c r="AH12" i="1"/>
  <c r="AH11" i="1"/>
  <c r="AH10" i="1"/>
  <c r="AH9" i="1"/>
  <c r="AH8" i="1"/>
  <c r="AH7" i="1"/>
  <c r="AH6" i="1"/>
  <c r="AH17" i="1"/>
  <c r="AJ16" i="1"/>
  <c r="AJ17" i="1"/>
  <c r="AJ15" i="1"/>
  <c r="AJ14" i="1"/>
  <c r="AJ13" i="1"/>
  <c r="AJ12" i="1"/>
  <c r="AJ11" i="1"/>
  <c r="AJ10" i="1"/>
  <c r="AJ9" i="1"/>
  <c r="AJ8" i="1"/>
  <c r="AJ7" i="1"/>
  <c r="AJ6" i="1"/>
  <c r="AI17" i="1"/>
  <c r="AC17" i="1"/>
  <c r="E17" i="1"/>
  <c r="G17" i="1"/>
  <c r="I17" i="1"/>
  <c r="K17" i="1"/>
  <c r="M17" i="1"/>
  <c r="O17" i="1"/>
  <c r="Q17" i="1"/>
  <c r="S17" i="1"/>
  <c r="U17" i="1"/>
  <c r="W17" i="1"/>
  <c r="Y17" i="1"/>
  <c r="AA17" i="1"/>
  <c r="AG17" i="1"/>
  <c r="AE17" i="1"/>
  <c r="AK17" i="1" l="1"/>
  <c r="AL11" i="1" s="1"/>
  <c r="AL8" i="1" l="1"/>
  <c r="AL7" i="1"/>
  <c r="AL6" i="1"/>
  <c r="AL15" i="1"/>
  <c r="AL13" i="1"/>
  <c r="AL10" i="1"/>
  <c r="AL9" i="1"/>
  <c r="AL16" i="1"/>
  <c r="AL14" i="1"/>
  <c r="AL12" i="1"/>
  <c r="AL17" i="1" l="1"/>
</calcChain>
</file>

<file path=xl/sharedStrings.xml><?xml version="1.0" encoding="utf-8"?>
<sst xmlns="http://schemas.openxmlformats.org/spreadsheetml/2006/main" count="52" uniqueCount="36">
  <si>
    <t>Cifras en millones de US Dólares y porcentajes</t>
  </si>
  <si>
    <t xml:space="preserve">No. </t>
  </si>
  <si>
    <t>Sección</t>
  </si>
  <si>
    <t>Descripción del sector</t>
  </si>
  <si>
    <t>%</t>
  </si>
  <si>
    <t>A</t>
  </si>
  <si>
    <t>Agricultura, ganadería, silvicultura y pesca</t>
  </si>
  <si>
    <t>B</t>
  </si>
  <si>
    <t>Explotación de minas y canteras</t>
  </si>
  <si>
    <t>C</t>
  </si>
  <si>
    <t>Industrias manufactureras</t>
  </si>
  <si>
    <t>D-E</t>
  </si>
  <si>
    <t>Suministro de electricidad, agua y saneamiento</t>
  </si>
  <si>
    <t>F</t>
  </si>
  <si>
    <t>Construcción</t>
  </si>
  <si>
    <t>G</t>
  </si>
  <si>
    <t>Comercio y reparación de vehículos</t>
  </si>
  <si>
    <t>H</t>
  </si>
  <si>
    <t>Transporte y almacenamiento</t>
  </si>
  <si>
    <t>I</t>
  </si>
  <si>
    <t>Actividades de alojamiento y de servicio de comidas</t>
  </si>
  <si>
    <t>J</t>
  </si>
  <si>
    <t>Información y comunicaciones</t>
  </si>
  <si>
    <t>K</t>
  </si>
  <si>
    <t>Actividades financieras y de seguros</t>
  </si>
  <si>
    <t>L-U</t>
  </si>
  <si>
    <t>Otras actividades</t>
  </si>
  <si>
    <t xml:space="preserve">Total </t>
  </si>
  <si>
    <t>Fuente: Banco de Guatemala</t>
  </si>
  <si>
    <t>Inversión Extranjera Directa en Guatemala por Clasificación Industrial Internacional Uniforme Revisión 4 (CIIU 4)</t>
  </si>
  <si>
    <t>Nota: Las cifras pueden variar como resultado de aproximarlas a millones.</t>
  </si>
  <si>
    <r>
      <t>2022</t>
    </r>
    <r>
      <rPr>
        <b/>
        <vertAlign val="superscript"/>
        <sz val="12"/>
        <color indexed="9"/>
        <rFont val="Franklin Gothic Medium"/>
        <family val="2"/>
      </rPr>
      <t>p/</t>
    </r>
  </si>
  <si>
    <r>
      <t>2023</t>
    </r>
    <r>
      <rPr>
        <b/>
        <vertAlign val="superscript"/>
        <sz val="12"/>
        <color indexed="9"/>
        <rFont val="Franklin Gothic Medium"/>
        <family val="2"/>
      </rPr>
      <t>p/</t>
    </r>
  </si>
  <si>
    <r>
      <rPr>
        <vertAlign val="superscript"/>
        <sz val="11"/>
        <rFont val="Franklin Gothic Book"/>
        <family val="2"/>
      </rPr>
      <t>p/</t>
    </r>
    <r>
      <rPr>
        <sz val="11"/>
        <rFont val="Franklin Gothic Book"/>
        <family val="2"/>
      </rPr>
      <t xml:space="preserve"> Cifras preliminares</t>
    </r>
  </si>
  <si>
    <r>
      <t>2024</t>
    </r>
    <r>
      <rPr>
        <b/>
        <vertAlign val="superscript"/>
        <sz val="12"/>
        <color indexed="9"/>
        <rFont val="Franklin Gothic Medium"/>
        <family val="2"/>
      </rPr>
      <t>p/</t>
    </r>
  </si>
  <si>
    <t>Período: 2008-2024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</si>
</sst>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.0"/>
  </numFmts>
  <fonts count="15" x14ac:knownFonts="1">
    <font>
      <sz val="11"/>
      <color theme="1"/>
      <name val="Calibri"/>
      <family val="2"/>
      <scheme val="minor"/>
    </font>
    <font>
      <b/>
      <vertAlign val="superscript"/>
      <sz val="12"/>
      <color indexed="9"/>
      <name val="Franklin Gothic Medium"/>
      <family val="2"/>
    </font>
    <font>
      <sz val="11"/>
      <name val="Franklin Gothic Book"/>
      <family val="2"/>
    </font>
    <font>
      <vertAlign val="superscript"/>
      <sz val="11"/>
      <name val="Franklin Gothic Book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Ebrima"/>
    </font>
    <font>
      <b/>
      <sz val="14"/>
      <color rgb="FF213830"/>
      <name val="Franklin Gothic Medium"/>
      <family val="2"/>
    </font>
    <font>
      <b/>
      <sz val="12"/>
      <color rgb="FF213830"/>
      <name val="Franklin Gothic Medium"/>
      <family val="2"/>
    </font>
    <font>
      <sz val="12"/>
      <color rgb="FF213830"/>
      <name val="Franklin Gothic Medium"/>
      <family val="2"/>
    </font>
    <font>
      <sz val="11"/>
      <color rgb="FF213830"/>
      <name val="Franklin Gothic Medium"/>
      <family val="2"/>
    </font>
    <font>
      <b/>
      <sz val="12"/>
      <color theme="0"/>
      <name val="Franklin Gothic Medium"/>
      <family val="2"/>
    </font>
    <font>
      <sz val="12"/>
      <color rgb="FF213830"/>
      <name val="Franklin Gothic Book"/>
      <family val="2"/>
    </font>
    <font>
      <sz val="11"/>
      <color rgb="FF213830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rgb="FF21383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43" fontId="7" fillId="0" borderId="0" xfId="1" applyFont="1"/>
    <xf numFmtId="0" fontId="10" fillId="0" borderId="0" xfId="0" applyFont="1"/>
    <xf numFmtId="0" fontId="10" fillId="0" borderId="0" xfId="0" applyFont="1" applyFill="1"/>
    <xf numFmtId="0" fontId="10" fillId="0" borderId="0" xfId="0" applyFont="1" applyFill="1" applyBorder="1"/>
    <xf numFmtId="0" fontId="11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49" fontId="13" fillId="0" borderId="4" xfId="0" applyNumberFormat="1" applyFont="1" applyFill="1" applyBorder="1" applyAlignment="1">
      <alignment horizontal="center"/>
    </xf>
    <xf numFmtId="49" fontId="13" fillId="0" borderId="4" xfId="0" applyNumberFormat="1" applyFont="1" applyFill="1" applyBorder="1" applyAlignment="1">
      <alignment horizontal="left" wrapText="1"/>
    </xf>
    <xf numFmtId="164" fontId="13" fillId="0" borderId="4" xfId="1" applyNumberFormat="1" applyFont="1" applyBorder="1" applyAlignment="1"/>
    <xf numFmtId="164" fontId="13" fillId="0" borderId="4" xfId="0" applyNumberFormat="1" applyFont="1" applyFill="1" applyBorder="1" applyAlignment="1">
      <alignment wrapText="1"/>
    </xf>
    <xf numFmtId="0" fontId="13" fillId="0" borderId="5" xfId="0" applyFont="1" applyBorder="1" applyAlignment="1">
      <alignment horizontal="center"/>
    </xf>
    <xf numFmtId="49" fontId="13" fillId="0" borderId="6" xfId="0" applyNumberFormat="1" applyFont="1" applyFill="1" applyBorder="1" applyAlignment="1">
      <alignment horizontal="center"/>
    </xf>
    <xf numFmtId="49" fontId="13" fillId="0" borderId="6" xfId="0" applyNumberFormat="1" applyFont="1" applyFill="1" applyBorder="1" applyAlignment="1">
      <alignment horizontal="left" wrapText="1"/>
    </xf>
    <xf numFmtId="164" fontId="13" fillId="0" borderId="6" xfId="0" applyNumberFormat="1" applyFont="1" applyFill="1" applyBorder="1" applyAlignment="1">
      <alignment wrapText="1"/>
    </xf>
    <xf numFmtId="164" fontId="13" fillId="0" borderId="6" xfId="1" applyNumberFormat="1" applyFont="1" applyBorder="1" applyAlignment="1"/>
    <xf numFmtId="0" fontId="13" fillId="0" borderId="7" xfId="0" applyFont="1" applyBorder="1" applyAlignment="1">
      <alignment horizontal="center"/>
    </xf>
    <xf numFmtId="49" fontId="13" fillId="0" borderId="8" xfId="0" applyNumberFormat="1" applyFont="1" applyFill="1" applyBorder="1" applyAlignment="1">
      <alignment horizontal="center"/>
    </xf>
    <xf numFmtId="49" fontId="13" fillId="0" borderId="8" xfId="0" applyNumberFormat="1" applyFont="1" applyFill="1" applyBorder="1" applyAlignment="1">
      <alignment horizontal="left" wrapText="1"/>
    </xf>
    <xf numFmtId="164" fontId="13" fillId="0" borderId="8" xfId="0" applyNumberFormat="1" applyFont="1" applyFill="1" applyBorder="1" applyAlignment="1">
      <alignment wrapText="1"/>
    </xf>
    <xf numFmtId="164" fontId="13" fillId="0" borderId="8" xfId="1" applyNumberFormat="1" applyFont="1" applyBorder="1" applyAlignment="1"/>
    <xf numFmtId="164" fontId="12" fillId="2" borderId="9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/>
    <xf numFmtId="0" fontId="2" fillId="0" borderId="0" xfId="0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readingOrder="1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L21"/>
  <sheetViews>
    <sheetView showGridLines="0" tabSelected="1" topLeftCell="B1" zoomScale="90" zoomScaleNormal="90" zoomScaleSheetLayoutView="90" workbookViewId="0">
      <pane xSplit="3" ySplit="5" topLeftCell="E6" activePane="bottomRight" state="frozen"/>
      <selection activeCell="B1" sqref="B1"/>
      <selection pane="topRight" activeCell="E1" sqref="E1"/>
      <selection pane="bottomLeft" activeCell="B6" sqref="B6"/>
      <selection pane="bottomRight" activeCell="B1" sqref="B1:AL1"/>
    </sheetView>
  </sheetViews>
  <sheetFormatPr baseColWidth="10" defaultRowHeight="15.75" x14ac:dyDescent="0.25"/>
  <cols>
    <col min="1" max="1" width="1.28515625" customWidth="1"/>
    <col min="2" max="2" width="10.7109375" style="4" customWidth="1"/>
    <col min="3" max="3" width="13.85546875" style="4" bestFit="1" customWidth="1"/>
    <col min="4" max="4" width="60.28515625" style="4" customWidth="1"/>
    <col min="5" max="6" width="9.5703125" style="4" bestFit="1" customWidth="1"/>
    <col min="7" max="7" width="9.85546875" style="4" bestFit="1" customWidth="1"/>
    <col min="8" max="8" width="9.5703125" style="4" bestFit="1" customWidth="1"/>
    <col min="9" max="9" width="9.85546875" style="4" bestFit="1" customWidth="1"/>
    <col min="10" max="10" width="9.5703125" style="4" bestFit="1" customWidth="1"/>
    <col min="11" max="11" width="11.5703125" style="4" bestFit="1" customWidth="1"/>
    <col min="12" max="12" width="9.5703125" style="4" bestFit="1" customWidth="1"/>
    <col min="13" max="13" width="11.28515625" style="4" bestFit="1" customWidth="1"/>
    <col min="14" max="14" width="9.5703125" style="4" bestFit="1" customWidth="1"/>
    <col min="15" max="15" width="11.85546875" style="4" bestFit="1" customWidth="1"/>
    <col min="16" max="16" width="9.5703125" style="4" bestFit="1" customWidth="1"/>
    <col min="17" max="17" width="12.140625" style="4" bestFit="1" customWidth="1"/>
    <col min="18" max="18" width="9.5703125" style="4" bestFit="1" customWidth="1"/>
    <col min="19" max="19" width="12.140625" style="4" bestFit="1" customWidth="1"/>
    <col min="20" max="20" width="9.5703125" style="4" bestFit="1" customWidth="1"/>
    <col min="21" max="21" width="11.28515625" style="4" bestFit="1" customWidth="1"/>
    <col min="22" max="22" width="9.5703125" style="4" bestFit="1" customWidth="1"/>
    <col min="23" max="23" width="11.5703125" style="4" bestFit="1" customWidth="1"/>
    <col min="24" max="24" width="9.5703125" style="7" bestFit="1" customWidth="1"/>
    <col min="25" max="25" width="9.85546875" style="4" bestFit="1" customWidth="1"/>
    <col min="26" max="26" width="9.5703125" style="4" bestFit="1" customWidth="1"/>
    <col min="27" max="27" width="9.28515625" style="8" bestFit="1" customWidth="1"/>
    <col min="28" max="28" width="9.5703125" style="4" bestFit="1" customWidth="1"/>
    <col min="29" max="29" width="11.85546875" style="8" bestFit="1" customWidth="1"/>
    <col min="30" max="30" width="9.5703125" style="4" bestFit="1" customWidth="1"/>
    <col min="31" max="31" width="12.140625" style="4" bestFit="1" customWidth="1"/>
    <col min="32" max="32" width="9.5703125" style="4" bestFit="1" customWidth="1"/>
    <col min="33" max="33" width="12" style="4" customWidth="1"/>
    <col min="34" max="34" width="9.42578125" style="4" customWidth="1"/>
    <col min="35" max="35" width="12" customWidth="1"/>
    <col min="36" max="36" width="9.42578125" customWidth="1"/>
    <col min="37" max="37" width="12" customWidth="1"/>
    <col min="38" max="38" width="9.42578125" customWidth="1"/>
  </cols>
  <sheetData>
    <row r="1" spans="1:38" ht="21" x14ac:dyDescent="0.35">
      <c r="A1" s="1"/>
      <c r="B1" s="38" t="s">
        <v>29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38" ht="21" x14ac:dyDescent="0.35">
      <c r="A2" s="1"/>
      <c r="B2" s="39" t="s">
        <v>35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ht="21" x14ac:dyDescent="0.35">
      <c r="A3" s="1"/>
      <c r="B3" s="40" t="s">
        <v>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</row>
    <row r="4" spans="1:38" ht="21.75" thickBot="1" x14ac:dyDescent="0.4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1"/>
      <c r="Y4" s="10"/>
      <c r="Z4" s="10"/>
      <c r="AA4" s="12"/>
      <c r="AB4" s="10"/>
      <c r="AC4" s="12"/>
      <c r="AD4" s="10"/>
      <c r="AE4" s="10"/>
      <c r="AF4" s="10"/>
      <c r="AG4" s="10"/>
      <c r="AH4" s="10"/>
      <c r="AI4" s="13"/>
      <c r="AJ4" s="13"/>
      <c r="AK4" s="13"/>
      <c r="AL4" s="13"/>
    </row>
    <row r="5" spans="1:38" s="3" customFormat="1" ht="21" x14ac:dyDescent="0.25">
      <c r="A5" s="2"/>
      <c r="B5" s="14" t="s">
        <v>1</v>
      </c>
      <c r="C5" s="15" t="s">
        <v>2</v>
      </c>
      <c r="D5" s="15" t="s">
        <v>3</v>
      </c>
      <c r="E5" s="15">
        <v>2008</v>
      </c>
      <c r="F5" s="15" t="s">
        <v>4</v>
      </c>
      <c r="G5" s="15">
        <v>2009</v>
      </c>
      <c r="H5" s="15" t="s">
        <v>4</v>
      </c>
      <c r="I5" s="15">
        <v>2010</v>
      </c>
      <c r="J5" s="15" t="s">
        <v>4</v>
      </c>
      <c r="K5" s="15">
        <v>2011</v>
      </c>
      <c r="L5" s="15" t="s">
        <v>4</v>
      </c>
      <c r="M5" s="15">
        <v>2012</v>
      </c>
      <c r="N5" s="15" t="s">
        <v>4</v>
      </c>
      <c r="O5" s="15">
        <v>2013</v>
      </c>
      <c r="P5" s="15" t="s">
        <v>4</v>
      </c>
      <c r="Q5" s="15">
        <v>2014</v>
      </c>
      <c r="R5" s="15" t="s">
        <v>4</v>
      </c>
      <c r="S5" s="15">
        <v>2015</v>
      </c>
      <c r="T5" s="15" t="s">
        <v>4</v>
      </c>
      <c r="U5" s="15">
        <v>2016</v>
      </c>
      <c r="V5" s="15" t="s">
        <v>4</v>
      </c>
      <c r="W5" s="15">
        <v>2017</v>
      </c>
      <c r="X5" s="15" t="s">
        <v>4</v>
      </c>
      <c r="Y5" s="15">
        <v>2018</v>
      </c>
      <c r="Z5" s="15" t="s">
        <v>4</v>
      </c>
      <c r="AA5" s="15">
        <v>2019</v>
      </c>
      <c r="AB5" s="15" t="s">
        <v>4</v>
      </c>
      <c r="AC5" s="15">
        <v>2020</v>
      </c>
      <c r="AD5" s="15" t="s">
        <v>4</v>
      </c>
      <c r="AE5" s="15">
        <v>2021</v>
      </c>
      <c r="AF5" s="15" t="s">
        <v>4</v>
      </c>
      <c r="AG5" s="15" t="s">
        <v>31</v>
      </c>
      <c r="AH5" s="15" t="s">
        <v>4</v>
      </c>
      <c r="AI5" s="15" t="s">
        <v>32</v>
      </c>
      <c r="AJ5" s="15" t="s">
        <v>4</v>
      </c>
      <c r="AK5" s="15" t="s">
        <v>34</v>
      </c>
      <c r="AL5" s="15" t="s">
        <v>4</v>
      </c>
    </row>
    <row r="6" spans="1:38" ht="21" x14ac:dyDescent="0.35">
      <c r="A6" s="1"/>
      <c r="B6" s="16">
        <v>1</v>
      </c>
      <c r="C6" s="17" t="s">
        <v>5</v>
      </c>
      <c r="D6" s="18" t="s">
        <v>6</v>
      </c>
      <c r="E6" s="19">
        <v>27.8</v>
      </c>
      <c r="F6" s="19">
        <f t="shared" ref="F6:F16" si="0">(E6/E$17)*100</f>
        <v>3.768980477223427</v>
      </c>
      <c r="G6" s="19">
        <v>20.2</v>
      </c>
      <c r="H6" s="19">
        <f t="shared" ref="H6:H16" si="1">(G6/G$17)*100</f>
        <v>3.8675090943901971</v>
      </c>
      <c r="I6" s="20">
        <v>49.9</v>
      </c>
      <c r="J6" s="19">
        <f t="shared" ref="J6:J16" si="2">(I6/I$17)*100</f>
        <v>7.5801306395260521</v>
      </c>
      <c r="K6" s="20">
        <v>6.2</v>
      </c>
      <c r="L6" s="19">
        <f t="shared" ref="L6:L16" si="3">(K6/K$17)*100</f>
        <v>0.50853018372703407</v>
      </c>
      <c r="M6" s="20">
        <v>28.1</v>
      </c>
      <c r="N6" s="19">
        <f t="shared" ref="N6:N16" si="4">(M6/M$17)*100</f>
        <v>2.212424218565467</v>
      </c>
      <c r="O6" s="19">
        <v>9.4</v>
      </c>
      <c r="P6" s="19">
        <f t="shared" ref="P6:P16" si="5">(O6/O$17)*100</f>
        <v>0.63543567903738263</v>
      </c>
      <c r="Q6" s="19">
        <v>49.8</v>
      </c>
      <c r="R6" s="19">
        <f t="shared" ref="R6:R16" si="6">(Q6/Q$17)*100</f>
        <v>3.4525790349417633</v>
      </c>
      <c r="S6" s="19">
        <v>21.9</v>
      </c>
      <c r="T6" s="19">
        <f t="shared" ref="T6:T16" si="7">(S6/S$17)*100</f>
        <v>1.7791859614915917</v>
      </c>
      <c r="U6" s="19">
        <v>1.1000000000000001</v>
      </c>
      <c r="V6" s="19">
        <f t="shared" ref="V6:V16" si="8">(U6/U$17)*100</f>
        <v>9.3664850136239777E-2</v>
      </c>
      <c r="W6" s="19">
        <v>6</v>
      </c>
      <c r="X6" s="19">
        <f t="shared" ref="X6:X16" si="9">(W6/W$17)*100</f>
        <v>0.53097345132743357</v>
      </c>
      <c r="Y6" s="19">
        <v>13.83933</v>
      </c>
      <c r="Z6" s="19">
        <f t="shared" ref="Z6:Z16" si="10">(Y6/Y$17)*100</f>
        <v>1.4112377119245794</v>
      </c>
      <c r="AA6" s="19">
        <v>4.7968500000000001</v>
      </c>
      <c r="AB6" s="19">
        <f t="shared" ref="AB6:AB16" si="11">(AA6/AA$17)*100</f>
        <v>0.49140953015169886</v>
      </c>
      <c r="AC6" s="19">
        <v>-4.0595800000000004</v>
      </c>
      <c r="AD6" s="19">
        <f t="shared" ref="AD6:AD16" si="12">(AC6/AC$17)*100</f>
        <v>-0.43423558175077576</v>
      </c>
      <c r="AE6" s="19">
        <v>-5.0077999999999996</v>
      </c>
      <c r="AF6" s="19">
        <f t="shared" ref="AF6:AF16" si="13">(AE6/AE$17)*100</f>
        <v>-0.1446599227723189</v>
      </c>
      <c r="AG6" s="19">
        <v>14.39086</v>
      </c>
      <c r="AH6" s="19">
        <f t="shared" ref="AH6:AH16" si="14">(AG6/AG$17)*100</f>
        <v>0.9979049339955155</v>
      </c>
      <c r="AI6" s="19">
        <v>8.5585199999999997</v>
      </c>
      <c r="AJ6" s="19">
        <f>(AI6/AI$17)*100</f>
        <v>0.53128265803969354</v>
      </c>
      <c r="AK6" s="19">
        <v>54.614620000000002</v>
      </c>
      <c r="AL6" s="19">
        <f>(AK6/AK$17)*100</f>
        <v>3.2230959188629429</v>
      </c>
    </row>
    <row r="7" spans="1:38" ht="21" x14ac:dyDescent="0.35">
      <c r="A7" s="1"/>
      <c r="B7" s="21">
        <v>2</v>
      </c>
      <c r="C7" s="22" t="s">
        <v>7</v>
      </c>
      <c r="D7" s="23" t="s">
        <v>8</v>
      </c>
      <c r="E7" s="24">
        <v>181.5</v>
      </c>
      <c r="F7" s="25">
        <f t="shared" si="0"/>
        <v>24.606832971800433</v>
      </c>
      <c r="G7" s="24">
        <v>90</v>
      </c>
      <c r="H7" s="25">
        <f t="shared" si="1"/>
        <v>17.231476163124643</v>
      </c>
      <c r="I7" s="24">
        <v>96.8</v>
      </c>
      <c r="J7" s="25">
        <f t="shared" si="2"/>
        <v>14.704542002126692</v>
      </c>
      <c r="K7" s="24">
        <v>384.6</v>
      </c>
      <c r="L7" s="25">
        <f t="shared" si="3"/>
        <v>31.545275590551174</v>
      </c>
      <c r="M7" s="24">
        <v>432.9</v>
      </c>
      <c r="N7" s="25">
        <f t="shared" si="4"/>
        <v>34.083930399181163</v>
      </c>
      <c r="O7" s="25">
        <v>430.4</v>
      </c>
      <c r="P7" s="25">
        <f t="shared" si="5"/>
        <v>29.094842155073348</v>
      </c>
      <c r="Q7" s="25">
        <v>0.8</v>
      </c>
      <c r="R7" s="25">
        <f t="shared" si="6"/>
        <v>5.5463117027176934E-2</v>
      </c>
      <c r="S7" s="25">
        <v>0.7</v>
      </c>
      <c r="T7" s="25">
        <f t="shared" si="7"/>
        <v>5.6868957673247213E-2</v>
      </c>
      <c r="U7" s="25">
        <v>57.4</v>
      </c>
      <c r="V7" s="25">
        <f t="shared" si="8"/>
        <v>4.8876021798365112</v>
      </c>
      <c r="W7" s="25">
        <v>-55.600000000000009</v>
      </c>
      <c r="X7" s="25">
        <f t="shared" si="9"/>
        <v>-4.9203539823008864</v>
      </c>
      <c r="Y7" s="25">
        <v>-112.07144000000001</v>
      </c>
      <c r="Z7" s="25">
        <f t="shared" si="10"/>
        <v>-11.428258633741141</v>
      </c>
      <c r="AA7" s="25">
        <v>58.727060000000009</v>
      </c>
      <c r="AB7" s="25">
        <f t="shared" si="11"/>
        <v>6.0162475294809372</v>
      </c>
      <c r="AC7" s="25">
        <v>23.180950000000003</v>
      </c>
      <c r="AD7" s="25">
        <f t="shared" si="12"/>
        <v>2.4795652034904214</v>
      </c>
      <c r="AE7" s="25">
        <v>23.507640000000002</v>
      </c>
      <c r="AF7" s="25">
        <f t="shared" si="13"/>
        <v>0.67906333858370449</v>
      </c>
      <c r="AG7" s="25">
        <v>76.398299999999992</v>
      </c>
      <c r="AH7" s="25">
        <f t="shared" si="14"/>
        <v>5.2976848165342156</v>
      </c>
      <c r="AI7" s="25">
        <v>-20.93768</v>
      </c>
      <c r="AJ7" s="25">
        <f t="shared" ref="AJ7:AL16" si="15">(AI7/AI$17)*100</f>
        <v>-1.2997371372135054</v>
      </c>
      <c r="AK7" s="25">
        <v>2.6263700000000001</v>
      </c>
      <c r="AL7" s="25">
        <f t="shared" si="15"/>
        <v>0.15499590454761136</v>
      </c>
    </row>
    <row r="8" spans="1:38" ht="21" x14ac:dyDescent="0.35">
      <c r="A8" s="1"/>
      <c r="B8" s="21">
        <v>3</v>
      </c>
      <c r="C8" s="22" t="s">
        <v>9</v>
      </c>
      <c r="D8" s="23" t="s">
        <v>10</v>
      </c>
      <c r="E8" s="24">
        <v>75.8</v>
      </c>
      <c r="F8" s="25">
        <f t="shared" si="0"/>
        <v>10.276572668112797</v>
      </c>
      <c r="G8" s="24">
        <v>23.2</v>
      </c>
      <c r="H8" s="25">
        <f t="shared" si="1"/>
        <v>4.4418916331610188</v>
      </c>
      <c r="I8" s="24">
        <v>198.8</v>
      </c>
      <c r="J8" s="25">
        <f t="shared" si="2"/>
        <v>30.198997417590768</v>
      </c>
      <c r="K8" s="24">
        <v>187.1</v>
      </c>
      <c r="L8" s="25">
        <f t="shared" si="3"/>
        <v>15.34612860892388</v>
      </c>
      <c r="M8" s="24">
        <v>132.30000000000001</v>
      </c>
      <c r="N8" s="25">
        <f t="shared" si="4"/>
        <v>10.416502637587591</v>
      </c>
      <c r="O8" s="25">
        <v>190.4</v>
      </c>
      <c r="P8" s="25">
        <f t="shared" si="5"/>
        <v>12.870952477523156</v>
      </c>
      <c r="Q8" s="25">
        <v>196.5</v>
      </c>
      <c r="R8" s="25">
        <f t="shared" si="6"/>
        <v>13.623128119800331</v>
      </c>
      <c r="S8" s="25">
        <v>237.9</v>
      </c>
      <c r="T8" s="25">
        <f t="shared" si="7"/>
        <v>19.32732147209359</v>
      </c>
      <c r="U8" s="25">
        <v>242</v>
      </c>
      <c r="V8" s="25">
        <f t="shared" si="8"/>
        <v>20.606267029972749</v>
      </c>
      <c r="W8" s="25">
        <v>276.80000000000007</v>
      </c>
      <c r="X8" s="25">
        <f t="shared" si="9"/>
        <v>24.495575221238944</v>
      </c>
      <c r="Y8" s="25">
        <v>273.85993999999999</v>
      </c>
      <c r="Z8" s="25">
        <f t="shared" si="10"/>
        <v>27.92631399882816</v>
      </c>
      <c r="AA8" s="25">
        <v>227.00075999999996</v>
      </c>
      <c r="AB8" s="25">
        <f t="shared" si="11"/>
        <v>23.25491454093385</v>
      </c>
      <c r="AC8" s="25">
        <v>240.47569000000004</v>
      </c>
      <c r="AD8" s="25">
        <f t="shared" si="12"/>
        <v>25.722636613656885</v>
      </c>
      <c r="AE8" s="25">
        <v>183.64778000000001</v>
      </c>
      <c r="AF8" s="25">
        <f t="shared" si="13"/>
        <v>5.3050189049298728</v>
      </c>
      <c r="AG8" s="25">
        <v>173.04993000000002</v>
      </c>
      <c r="AH8" s="25">
        <f t="shared" si="14"/>
        <v>11.99979563240686</v>
      </c>
      <c r="AI8" s="25">
        <v>271.33877000000001</v>
      </c>
      <c r="AJ8" s="25">
        <f t="shared" si="15"/>
        <v>16.843751367622094</v>
      </c>
      <c r="AK8" s="25">
        <v>266.83323999999999</v>
      </c>
      <c r="AL8" s="25">
        <f t="shared" si="15"/>
        <v>15.74723264321854</v>
      </c>
    </row>
    <row r="9" spans="1:38" ht="21" x14ac:dyDescent="0.35">
      <c r="A9" s="1"/>
      <c r="B9" s="21">
        <v>4</v>
      </c>
      <c r="C9" s="22" t="s">
        <v>11</v>
      </c>
      <c r="D9" s="23" t="s">
        <v>12</v>
      </c>
      <c r="E9" s="24">
        <v>81.2</v>
      </c>
      <c r="F9" s="25">
        <f t="shared" si="0"/>
        <v>11.008676789587852</v>
      </c>
      <c r="G9" s="24">
        <v>13.2</v>
      </c>
      <c r="H9" s="25">
        <f t="shared" si="1"/>
        <v>2.5272831705916139</v>
      </c>
      <c r="I9" s="24">
        <v>170.1</v>
      </c>
      <c r="J9" s="25">
        <f t="shared" si="2"/>
        <v>25.839283001670971</v>
      </c>
      <c r="K9" s="24">
        <v>466.6</v>
      </c>
      <c r="L9" s="25">
        <f t="shared" si="3"/>
        <v>38.270997375328072</v>
      </c>
      <c r="M9" s="24">
        <v>152.30000000000001</v>
      </c>
      <c r="N9" s="25">
        <f t="shared" si="4"/>
        <v>11.99118179670892</v>
      </c>
      <c r="O9" s="25">
        <v>112.3</v>
      </c>
      <c r="P9" s="25">
        <f t="shared" si="5"/>
        <v>7.5914283782870298</v>
      </c>
      <c r="Q9" s="25">
        <v>417</v>
      </c>
      <c r="R9" s="25">
        <f t="shared" si="6"/>
        <v>28.910149750415968</v>
      </c>
      <c r="S9" s="25">
        <v>418.2</v>
      </c>
      <c r="T9" s="25">
        <f t="shared" si="7"/>
        <v>33.975140141359987</v>
      </c>
      <c r="U9" s="25">
        <v>79.7</v>
      </c>
      <c r="V9" s="25">
        <f t="shared" si="8"/>
        <v>6.7864441416893726</v>
      </c>
      <c r="W9" s="25">
        <v>113.7</v>
      </c>
      <c r="X9" s="25">
        <f t="shared" si="9"/>
        <v>10.061946902654867</v>
      </c>
      <c r="Y9" s="25">
        <v>113.18137000000003</v>
      </c>
      <c r="Z9" s="25">
        <f t="shared" si="10"/>
        <v>11.541441502680351</v>
      </c>
      <c r="AA9" s="25">
        <v>115.01968999999998</v>
      </c>
      <c r="AB9" s="25">
        <f t="shared" si="11"/>
        <v>11.783101789944245</v>
      </c>
      <c r="AC9" s="25">
        <v>140.23536000000001</v>
      </c>
      <c r="AD9" s="25">
        <f t="shared" si="12"/>
        <v>15.000365341150927</v>
      </c>
      <c r="AE9" s="25">
        <v>244.23190000000002</v>
      </c>
      <c r="AF9" s="25">
        <f t="shared" si="13"/>
        <v>7.055107590665906</v>
      </c>
      <c r="AG9" s="25">
        <v>83.666280000000015</v>
      </c>
      <c r="AH9" s="25">
        <f t="shared" si="14"/>
        <v>5.8016681158075558</v>
      </c>
      <c r="AI9" s="25">
        <v>163.11148</v>
      </c>
      <c r="AJ9" s="25">
        <f t="shared" si="15"/>
        <v>10.125383904131592</v>
      </c>
      <c r="AK9" s="25">
        <v>41.565489999999997</v>
      </c>
      <c r="AL9" s="25">
        <f t="shared" si="15"/>
        <v>2.4529981383105559</v>
      </c>
    </row>
    <row r="10" spans="1:38" ht="21" x14ac:dyDescent="0.35">
      <c r="A10" s="1"/>
      <c r="B10" s="21">
        <v>5</v>
      </c>
      <c r="C10" s="22" t="s">
        <v>13</v>
      </c>
      <c r="D10" s="23" t="s">
        <v>14</v>
      </c>
      <c r="E10" s="24">
        <v>-1.2</v>
      </c>
      <c r="F10" s="25">
        <f t="shared" si="0"/>
        <v>-0.16268980477223427</v>
      </c>
      <c r="G10" s="24">
        <v>-8.8000000000000007</v>
      </c>
      <c r="H10" s="25">
        <f t="shared" si="1"/>
        <v>-1.6848554470610764</v>
      </c>
      <c r="I10" s="24">
        <v>3.4</v>
      </c>
      <c r="J10" s="25">
        <f t="shared" si="2"/>
        <v>0.51648184718213574</v>
      </c>
      <c r="K10" s="24">
        <v>-13.6</v>
      </c>
      <c r="L10" s="25">
        <f t="shared" si="3"/>
        <v>-1.1154855643044617</v>
      </c>
      <c r="M10" s="24">
        <v>15.3</v>
      </c>
      <c r="N10" s="25">
        <f t="shared" si="4"/>
        <v>1.2046295567278165</v>
      </c>
      <c r="O10" s="25">
        <v>20.5</v>
      </c>
      <c r="P10" s="25">
        <f t="shared" si="5"/>
        <v>1.3857905766240792</v>
      </c>
      <c r="Q10" s="25">
        <v>38</v>
      </c>
      <c r="R10" s="25">
        <f t="shared" si="6"/>
        <v>2.6344980587909039</v>
      </c>
      <c r="S10" s="25">
        <v>8.5</v>
      </c>
      <c r="T10" s="25">
        <f t="shared" si="7"/>
        <v>0.69055162888943056</v>
      </c>
      <c r="U10" s="25">
        <v>109.8</v>
      </c>
      <c r="V10" s="25">
        <f t="shared" si="8"/>
        <v>9.3494550408719324</v>
      </c>
      <c r="W10" s="25">
        <v>16.8</v>
      </c>
      <c r="X10" s="25">
        <f t="shared" si="9"/>
        <v>1.4867256637168142</v>
      </c>
      <c r="Y10" s="25">
        <v>14.282190000000002</v>
      </c>
      <c r="Z10" s="25">
        <f t="shared" si="10"/>
        <v>1.4563974655472565</v>
      </c>
      <c r="AA10" s="25">
        <v>-7.4616399999999992</v>
      </c>
      <c r="AB10" s="25">
        <f t="shared" si="11"/>
        <v>-0.76440184841325498</v>
      </c>
      <c r="AC10" s="25">
        <v>4.9301900000000014</v>
      </c>
      <c r="AD10" s="25">
        <f t="shared" si="12"/>
        <v>0.52736093950405161</v>
      </c>
      <c r="AE10" s="25">
        <v>14.814509999999999</v>
      </c>
      <c r="AF10" s="25">
        <f t="shared" si="13"/>
        <v>0.42794557939808814</v>
      </c>
      <c r="AG10" s="25">
        <v>19.521470000000001</v>
      </c>
      <c r="AH10" s="25">
        <f t="shared" si="14"/>
        <v>1.3536766553107622</v>
      </c>
      <c r="AI10" s="25">
        <v>4.9104900000000002</v>
      </c>
      <c r="AJ10" s="25">
        <f t="shared" si="15"/>
        <v>0.30482585534383688</v>
      </c>
      <c r="AK10" s="25">
        <v>22.716000000000001</v>
      </c>
      <c r="AL10" s="25">
        <f t="shared" si="15"/>
        <v>1.3405906127862943</v>
      </c>
    </row>
    <row r="11" spans="1:38" ht="21" x14ac:dyDescent="0.35">
      <c r="A11" s="1"/>
      <c r="B11" s="21">
        <v>6</v>
      </c>
      <c r="C11" s="22" t="s">
        <v>15</v>
      </c>
      <c r="D11" s="23" t="s">
        <v>16</v>
      </c>
      <c r="E11" s="24">
        <v>196.3</v>
      </c>
      <c r="F11" s="25">
        <f t="shared" si="0"/>
        <v>26.613340563991322</v>
      </c>
      <c r="G11" s="24">
        <v>256.39999999999998</v>
      </c>
      <c r="H11" s="25">
        <f t="shared" si="1"/>
        <v>49.090560980279534</v>
      </c>
      <c r="I11" s="24">
        <v>20.399999999999999</v>
      </c>
      <c r="J11" s="25">
        <f t="shared" si="2"/>
        <v>3.0988910830928149</v>
      </c>
      <c r="K11" s="24">
        <v>115.7</v>
      </c>
      <c r="L11" s="25">
        <f t="shared" si="3"/>
        <v>9.4898293963254563</v>
      </c>
      <c r="M11" s="24">
        <v>299</v>
      </c>
      <c r="N11" s="25">
        <f t="shared" si="4"/>
        <v>23.541453428863868</v>
      </c>
      <c r="O11" s="25">
        <v>185.5</v>
      </c>
      <c r="P11" s="25">
        <f t="shared" si="5"/>
        <v>12.539714729939838</v>
      </c>
      <c r="Q11" s="25">
        <v>250.5</v>
      </c>
      <c r="R11" s="25">
        <f t="shared" si="6"/>
        <v>17.366888519134775</v>
      </c>
      <c r="S11" s="25">
        <v>241.8</v>
      </c>
      <c r="T11" s="25">
        <f t="shared" si="7"/>
        <v>19.644162807701683</v>
      </c>
      <c r="U11" s="25">
        <v>336.6</v>
      </c>
      <c r="V11" s="25">
        <f t="shared" si="8"/>
        <v>28.661444141689373</v>
      </c>
      <c r="W11" s="25">
        <v>232.1</v>
      </c>
      <c r="X11" s="25">
        <f t="shared" si="9"/>
        <v>20.539823008849556</v>
      </c>
      <c r="Y11" s="25">
        <v>222.20272999999997</v>
      </c>
      <c r="Z11" s="25">
        <f t="shared" si="10"/>
        <v>22.658674391650106</v>
      </c>
      <c r="AA11" s="25">
        <v>140.10320000000002</v>
      </c>
      <c r="AB11" s="25">
        <f t="shared" si="11"/>
        <v>14.352762267894454</v>
      </c>
      <c r="AC11" s="25">
        <v>146.95438999999999</v>
      </c>
      <c r="AD11" s="25">
        <f t="shared" si="12"/>
        <v>15.719070700042955</v>
      </c>
      <c r="AE11" s="25">
        <v>370.40301999999997</v>
      </c>
      <c r="AF11" s="25">
        <f t="shared" si="13"/>
        <v>10.699802761259175</v>
      </c>
      <c r="AG11" s="25">
        <v>369.52609999999987</v>
      </c>
      <c r="AH11" s="25">
        <f t="shared" si="14"/>
        <v>25.624036258439048</v>
      </c>
      <c r="AI11" s="25">
        <v>308.85727000000003</v>
      </c>
      <c r="AJ11" s="25">
        <f t="shared" si="15"/>
        <v>19.172767179428607</v>
      </c>
      <c r="AK11" s="25">
        <v>251.23287999999999</v>
      </c>
      <c r="AL11" s="25">
        <f t="shared" si="15"/>
        <v>14.826573364644545</v>
      </c>
    </row>
    <row r="12" spans="1:38" ht="21" x14ac:dyDescent="0.35">
      <c r="A12" s="1"/>
      <c r="B12" s="21">
        <v>7</v>
      </c>
      <c r="C12" s="22" t="s">
        <v>17</v>
      </c>
      <c r="D12" s="23" t="s">
        <v>18</v>
      </c>
      <c r="E12" s="24">
        <v>9.5</v>
      </c>
      <c r="F12" s="25">
        <f t="shared" si="0"/>
        <v>1.2879609544468547</v>
      </c>
      <c r="G12" s="24">
        <v>2.7</v>
      </c>
      <c r="H12" s="25">
        <f t="shared" si="1"/>
        <v>0.51694428489373934</v>
      </c>
      <c r="I12" s="24">
        <v>-10.3</v>
      </c>
      <c r="J12" s="25">
        <f t="shared" si="2"/>
        <v>-1.564636184110588</v>
      </c>
      <c r="K12" s="24">
        <v>-14.3</v>
      </c>
      <c r="L12" s="25">
        <f t="shared" si="3"/>
        <v>-1.1729002624671914</v>
      </c>
      <c r="M12" s="24">
        <v>-4.3</v>
      </c>
      <c r="N12" s="25">
        <f t="shared" si="4"/>
        <v>-0.33855601921108569</v>
      </c>
      <c r="O12" s="25">
        <v>2.2000000000000002</v>
      </c>
      <c r="P12" s="25">
        <f t="shared" si="5"/>
        <v>0.1487189887108768</v>
      </c>
      <c r="Q12" s="25">
        <v>8.1999999999999993</v>
      </c>
      <c r="R12" s="25">
        <f t="shared" si="6"/>
        <v>0.56849694952856344</v>
      </c>
      <c r="S12" s="25">
        <v>21.5</v>
      </c>
      <c r="T12" s="25">
        <f t="shared" si="7"/>
        <v>1.7466894142497362</v>
      </c>
      <c r="U12" s="25">
        <v>38.799999999999997</v>
      </c>
      <c r="V12" s="25">
        <f t="shared" si="8"/>
        <v>3.3038147138964571</v>
      </c>
      <c r="W12" s="25">
        <v>23.5</v>
      </c>
      <c r="X12" s="25">
        <f t="shared" si="9"/>
        <v>2.0796460176991149</v>
      </c>
      <c r="Y12" s="25">
        <v>25.983879999999999</v>
      </c>
      <c r="Z12" s="25">
        <f t="shared" si="10"/>
        <v>2.6496536579532997</v>
      </c>
      <c r="AA12" s="25">
        <v>3.8937400000000002</v>
      </c>
      <c r="AB12" s="25">
        <f t="shared" si="11"/>
        <v>0.39889113562710454</v>
      </c>
      <c r="AC12" s="25">
        <v>-1.5242599999999986</v>
      </c>
      <c r="AD12" s="25">
        <f t="shared" si="12"/>
        <v>-0.16304344977545385</v>
      </c>
      <c r="AE12" s="25">
        <v>34.455010000000001</v>
      </c>
      <c r="AF12" s="25">
        <f t="shared" si="13"/>
        <v>0.9952991504691634</v>
      </c>
      <c r="AG12" s="25">
        <v>41.800449999999998</v>
      </c>
      <c r="AH12" s="25">
        <f t="shared" si="14"/>
        <v>2.8985672363036565</v>
      </c>
      <c r="AI12" s="25">
        <v>2.3824399999999999</v>
      </c>
      <c r="AJ12" s="25">
        <f t="shared" si="15"/>
        <v>0.14789345071578819</v>
      </c>
      <c r="AK12" s="25">
        <v>55.193860000000001</v>
      </c>
      <c r="AL12" s="25">
        <f t="shared" si="15"/>
        <v>3.2572799172143396</v>
      </c>
    </row>
    <row r="13" spans="1:38" ht="21" x14ac:dyDescent="0.35">
      <c r="A13" s="1"/>
      <c r="B13" s="21">
        <v>8</v>
      </c>
      <c r="C13" s="22" t="s">
        <v>19</v>
      </c>
      <c r="D13" s="23" t="s">
        <v>20</v>
      </c>
      <c r="E13" s="24">
        <v>1.8</v>
      </c>
      <c r="F13" s="25">
        <f t="shared" si="0"/>
        <v>0.2440347071583514</v>
      </c>
      <c r="G13" s="24">
        <v>0.4</v>
      </c>
      <c r="H13" s="25">
        <f t="shared" si="1"/>
        <v>7.6584338502776197E-2</v>
      </c>
      <c r="I13" s="24">
        <v>-0.5</v>
      </c>
      <c r="J13" s="25">
        <f t="shared" si="2"/>
        <v>-7.5953212820902324E-2</v>
      </c>
      <c r="K13" s="24">
        <v>4.2</v>
      </c>
      <c r="L13" s="25">
        <f t="shared" si="3"/>
        <v>0.3444881889763779</v>
      </c>
      <c r="M13" s="24">
        <v>29.9</v>
      </c>
      <c r="N13" s="25">
        <f t="shared" si="4"/>
        <v>2.3541453428863863</v>
      </c>
      <c r="O13" s="25">
        <v>3</v>
      </c>
      <c r="P13" s="25">
        <f t="shared" si="5"/>
        <v>0.20279862096937742</v>
      </c>
      <c r="Q13" s="25">
        <v>20</v>
      </c>
      <c r="R13" s="25">
        <f t="shared" si="6"/>
        <v>1.3865779256794231</v>
      </c>
      <c r="S13" s="25">
        <v>1.8</v>
      </c>
      <c r="T13" s="25">
        <f t="shared" si="7"/>
        <v>0.14623446258835002</v>
      </c>
      <c r="U13" s="25">
        <v>-6</v>
      </c>
      <c r="V13" s="25">
        <f t="shared" si="8"/>
        <v>-0.51089918256130795</v>
      </c>
      <c r="W13" s="25">
        <v>3.5999999999999988</v>
      </c>
      <c r="X13" s="25">
        <f t="shared" si="9"/>
        <v>0.31858407079646006</v>
      </c>
      <c r="Y13" s="25">
        <v>4.9677800000000003</v>
      </c>
      <c r="Z13" s="25">
        <f t="shared" si="10"/>
        <v>0.50657932721776899</v>
      </c>
      <c r="AA13" s="25">
        <v>9.8504199999999997</v>
      </c>
      <c r="AB13" s="25">
        <f t="shared" si="11"/>
        <v>1.0091185390405992</v>
      </c>
      <c r="AC13" s="25">
        <v>-5.6633000000000004</v>
      </c>
      <c r="AD13" s="25">
        <f t="shared" si="12"/>
        <v>-0.6057785214552166</v>
      </c>
      <c r="AE13" s="25">
        <v>0.55349999999999988</v>
      </c>
      <c r="AF13" s="25">
        <f t="shared" si="13"/>
        <v>1.5988910750125505E-2</v>
      </c>
      <c r="AG13" s="25">
        <v>-0.44766</v>
      </c>
      <c r="AH13" s="25">
        <f t="shared" si="14"/>
        <v>-3.1042072728970502E-2</v>
      </c>
      <c r="AI13" s="25">
        <v>1.62747</v>
      </c>
      <c r="AJ13" s="25">
        <f t="shared" si="15"/>
        <v>0.10102758274559853</v>
      </c>
      <c r="AK13" s="25">
        <v>2.9796800000000001</v>
      </c>
      <c r="AL13" s="25">
        <f t="shared" si="15"/>
        <v>0.17584658553913829</v>
      </c>
    </row>
    <row r="14" spans="1:38" ht="21" x14ac:dyDescent="0.35">
      <c r="A14" s="1"/>
      <c r="B14" s="21">
        <v>9</v>
      </c>
      <c r="C14" s="22" t="s">
        <v>21</v>
      </c>
      <c r="D14" s="23" t="s">
        <v>22</v>
      </c>
      <c r="E14" s="24">
        <v>94.4</v>
      </c>
      <c r="F14" s="25">
        <f t="shared" si="0"/>
        <v>12.79826464208243</v>
      </c>
      <c r="G14" s="24">
        <v>118.9</v>
      </c>
      <c r="H14" s="25">
        <f t="shared" si="1"/>
        <v>22.764694619950223</v>
      </c>
      <c r="I14" s="24">
        <v>66.5</v>
      </c>
      <c r="J14" s="25">
        <f t="shared" si="2"/>
        <v>10.101777305180009</v>
      </c>
      <c r="K14" s="24">
        <v>67</v>
      </c>
      <c r="L14" s="25">
        <f t="shared" si="3"/>
        <v>5.49540682414698</v>
      </c>
      <c r="M14" s="24">
        <v>49.5</v>
      </c>
      <c r="N14" s="25">
        <f t="shared" si="4"/>
        <v>3.8973309188252889</v>
      </c>
      <c r="O14" s="25">
        <v>127.5</v>
      </c>
      <c r="P14" s="25">
        <f t="shared" si="5"/>
        <v>8.6189413911985415</v>
      </c>
      <c r="Q14" s="25">
        <v>221.6</v>
      </c>
      <c r="R14" s="25">
        <f t="shared" si="6"/>
        <v>15.363283416528006</v>
      </c>
      <c r="S14" s="25">
        <v>32</v>
      </c>
      <c r="T14" s="25">
        <f t="shared" si="7"/>
        <v>2.5997237793484445</v>
      </c>
      <c r="U14" s="25">
        <v>138.4</v>
      </c>
      <c r="V14" s="25">
        <f t="shared" si="8"/>
        <v>11.784741144414168</v>
      </c>
      <c r="W14" s="25">
        <v>76.599999999999994</v>
      </c>
      <c r="X14" s="25">
        <f t="shared" si="9"/>
        <v>6.7787610619469012</v>
      </c>
      <c r="Y14" s="25">
        <v>31.282229999999998</v>
      </c>
      <c r="Z14" s="25">
        <f t="shared" si="10"/>
        <v>3.1899421929456433</v>
      </c>
      <c r="AA14" s="25">
        <v>58.063270000000003</v>
      </c>
      <c r="AB14" s="25">
        <f t="shared" si="11"/>
        <v>5.9482460843618696</v>
      </c>
      <c r="AC14" s="25">
        <v>-36.906690000000005</v>
      </c>
      <c r="AD14" s="25">
        <f t="shared" si="12"/>
        <v>-3.9477477972217669</v>
      </c>
      <c r="AE14" s="25">
        <v>2250.3098900000005</v>
      </c>
      <c r="AF14" s="25">
        <f t="shared" si="13"/>
        <v>65.004523922917357</v>
      </c>
      <c r="AG14" s="25">
        <v>166.91358999999994</v>
      </c>
      <c r="AH14" s="25">
        <f t="shared" si="14"/>
        <v>11.57428360861717</v>
      </c>
      <c r="AI14" s="25">
        <v>189.73889</v>
      </c>
      <c r="AJ14" s="25">
        <f t="shared" si="15"/>
        <v>11.778319360438607</v>
      </c>
      <c r="AK14" s="25">
        <v>195.83023</v>
      </c>
      <c r="AL14" s="25">
        <f t="shared" si="15"/>
        <v>11.556971651601557</v>
      </c>
    </row>
    <row r="15" spans="1:38" ht="21" x14ac:dyDescent="0.35">
      <c r="A15" s="1"/>
      <c r="B15" s="21">
        <v>10</v>
      </c>
      <c r="C15" s="22" t="s">
        <v>23</v>
      </c>
      <c r="D15" s="23" t="s">
        <v>24</v>
      </c>
      <c r="E15" s="24">
        <v>64.599999999999994</v>
      </c>
      <c r="F15" s="25">
        <f t="shared" si="0"/>
        <v>8.7581344902386107</v>
      </c>
      <c r="G15" s="24">
        <v>0.2</v>
      </c>
      <c r="H15" s="25">
        <f t="shared" si="1"/>
        <v>3.8292169251388099E-2</v>
      </c>
      <c r="I15" s="24">
        <v>39.9</v>
      </c>
      <c r="J15" s="25">
        <f t="shared" si="2"/>
        <v>6.0610663831080052</v>
      </c>
      <c r="K15" s="24">
        <v>84.9</v>
      </c>
      <c r="L15" s="25">
        <f t="shared" si="3"/>
        <v>6.9635826771653528</v>
      </c>
      <c r="M15" s="24">
        <v>102.2</v>
      </c>
      <c r="N15" s="25">
        <f t="shared" si="4"/>
        <v>8.0466105031099904</v>
      </c>
      <c r="O15" s="25">
        <v>338</v>
      </c>
      <c r="P15" s="25">
        <f t="shared" si="5"/>
        <v>22.848644629216526</v>
      </c>
      <c r="Q15" s="25">
        <v>203.4</v>
      </c>
      <c r="R15" s="25">
        <f t="shared" si="6"/>
        <v>14.101497504159733</v>
      </c>
      <c r="S15" s="25">
        <v>239.1</v>
      </c>
      <c r="T15" s="25">
        <f t="shared" si="7"/>
        <v>19.424811113819157</v>
      </c>
      <c r="U15" s="25">
        <v>183.2</v>
      </c>
      <c r="V15" s="25">
        <f t="shared" si="8"/>
        <v>15.599455040871932</v>
      </c>
      <c r="W15" s="25">
        <v>337.90000000000003</v>
      </c>
      <c r="X15" s="25">
        <f t="shared" si="9"/>
        <v>29.90265486725664</v>
      </c>
      <c r="Y15" s="25">
        <v>301.33093000000002</v>
      </c>
      <c r="Z15" s="25">
        <f t="shared" si="10"/>
        <v>30.727612694061463</v>
      </c>
      <c r="AA15" s="25">
        <v>340.62047000000001</v>
      </c>
      <c r="AB15" s="25">
        <f t="shared" si="11"/>
        <v>34.894596479512771</v>
      </c>
      <c r="AC15" s="25">
        <v>341.32182999999998</v>
      </c>
      <c r="AD15" s="25">
        <f t="shared" si="12"/>
        <v>36.509708741862305</v>
      </c>
      <c r="AE15" s="25">
        <v>309.16390000000001</v>
      </c>
      <c r="AF15" s="25">
        <f t="shared" si="13"/>
        <v>8.9307931422958049</v>
      </c>
      <c r="AG15" s="25">
        <v>460.32560000000001</v>
      </c>
      <c r="AH15" s="25">
        <f t="shared" si="14"/>
        <v>31.920343015250381</v>
      </c>
      <c r="AI15" s="25">
        <v>557.53395</v>
      </c>
      <c r="AJ15" s="25">
        <f t="shared" si="15"/>
        <v>34.609736134678613</v>
      </c>
      <c r="AK15" s="25">
        <v>722.08500000000004</v>
      </c>
      <c r="AL15" s="25">
        <f t="shared" si="15"/>
        <v>42.61403295623311</v>
      </c>
    </row>
    <row r="16" spans="1:38" ht="21" x14ac:dyDescent="0.35">
      <c r="A16" s="1"/>
      <c r="B16" s="26">
        <v>11</v>
      </c>
      <c r="C16" s="27" t="s">
        <v>25</v>
      </c>
      <c r="D16" s="28" t="s">
        <v>26</v>
      </c>
      <c r="E16" s="29">
        <v>5.9</v>
      </c>
      <c r="F16" s="30">
        <f t="shared" si="0"/>
        <v>0.79989154013015185</v>
      </c>
      <c r="G16" s="29">
        <v>5.9</v>
      </c>
      <c r="H16" s="30">
        <f t="shared" si="1"/>
        <v>1.1296189929159488</v>
      </c>
      <c r="I16" s="29">
        <v>23.3</v>
      </c>
      <c r="J16" s="30">
        <f t="shared" si="2"/>
        <v>3.5394197174540487</v>
      </c>
      <c r="K16" s="29">
        <v>-69.2</v>
      </c>
      <c r="L16" s="30">
        <f t="shared" si="3"/>
        <v>-5.6758530183727025</v>
      </c>
      <c r="M16" s="29">
        <v>32.9</v>
      </c>
      <c r="N16" s="30">
        <f t="shared" si="4"/>
        <v>2.5903472167545858</v>
      </c>
      <c r="O16" s="30">
        <v>60.1</v>
      </c>
      <c r="P16" s="30">
        <f t="shared" si="5"/>
        <v>4.0627323734198617</v>
      </c>
      <c r="Q16" s="30">
        <v>36.6</v>
      </c>
      <c r="R16" s="30">
        <f t="shared" si="6"/>
        <v>2.5374376039933444</v>
      </c>
      <c r="S16" s="30">
        <v>7.5</v>
      </c>
      <c r="T16" s="30">
        <f t="shared" si="7"/>
        <v>0.60931026078479167</v>
      </c>
      <c r="U16" s="30">
        <v>-6.6</v>
      </c>
      <c r="V16" s="30">
        <f t="shared" si="8"/>
        <v>-0.56198910081743858</v>
      </c>
      <c r="W16" s="30">
        <v>98.6</v>
      </c>
      <c r="X16" s="30">
        <f t="shared" si="9"/>
        <v>8.7256637168141573</v>
      </c>
      <c r="Y16" s="30">
        <v>91.793000000000006</v>
      </c>
      <c r="Z16" s="30">
        <f t="shared" si="10"/>
        <v>9.3604056909325042</v>
      </c>
      <c r="AA16" s="30">
        <v>25.527199999999997</v>
      </c>
      <c r="AB16" s="30">
        <f t="shared" si="11"/>
        <v>2.6151139514657427</v>
      </c>
      <c r="AC16" s="30">
        <v>85.935050000000018</v>
      </c>
      <c r="AD16" s="30">
        <f t="shared" si="12"/>
        <v>9.1920978104956692</v>
      </c>
      <c r="AE16" s="30">
        <v>35.694929999999999</v>
      </c>
      <c r="AF16" s="30">
        <f t="shared" si="13"/>
        <v>1.0311166215031209</v>
      </c>
      <c r="AG16" s="30">
        <v>36.962389999999999</v>
      </c>
      <c r="AH16" s="30">
        <f t="shared" si="14"/>
        <v>2.5630818000638254</v>
      </c>
      <c r="AI16" s="30">
        <v>123.7949</v>
      </c>
      <c r="AJ16" s="30">
        <f t="shared" si="15"/>
        <v>7.6847496440690746</v>
      </c>
      <c r="AK16" s="30">
        <v>78.799660000000003</v>
      </c>
      <c r="AL16" s="30">
        <f t="shared" si="15"/>
        <v>4.6503823070413643</v>
      </c>
    </row>
    <row r="17" spans="1:38" s="3" customFormat="1" ht="48" customHeight="1" thickBot="1" x14ac:dyDescent="0.3">
      <c r="A17" s="2"/>
      <c r="B17" s="35" t="s">
        <v>27</v>
      </c>
      <c r="C17" s="36"/>
      <c r="D17" s="37"/>
      <c r="E17" s="31">
        <f>SUM(E6:E16)</f>
        <v>737.6</v>
      </c>
      <c r="F17" s="31">
        <f>SUM(F6:F16)</f>
        <v>100</v>
      </c>
      <c r="G17" s="31">
        <f t="shared" ref="G17:AB17" si="16">SUM(G6:G16)</f>
        <v>522.29999999999995</v>
      </c>
      <c r="H17" s="31">
        <f t="shared" si="16"/>
        <v>100</v>
      </c>
      <c r="I17" s="31">
        <f t="shared" si="16"/>
        <v>658.3</v>
      </c>
      <c r="J17" s="31">
        <f t="shared" si="16"/>
        <v>99.999999999999986</v>
      </c>
      <c r="K17" s="31">
        <f t="shared" si="16"/>
        <v>1219.2000000000003</v>
      </c>
      <c r="L17" s="31">
        <f t="shared" si="16"/>
        <v>99.999999999999986</v>
      </c>
      <c r="M17" s="31">
        <f t="shared" si="16"/>
        <v>1270.1000000000001</v>
      </c>
      <c r="N17" s="31">
        <f t="shared" si="16"/>
        <v>99.999999999999986</v>
      </c>
      <c r="O17" s="31">
        <f t="shared" si="16"/>
        <v>1479.2999999999997</v>
      </c>
      <c r="P17" s="31">
        <f t="shared" si="16"/>
        <v>100.00000000000003</v>
      </c>
      <c r="Q17" s="31">
        <f t="shared" si="16"/>
        <v>1442.4</v>
      </c>
      <c r="R17" s="31">
        <f t="shared" si="16"/>
        <v>99.999999999999986</v>
      </c>
      <c r="S17" s="31">
        <f t="shared" si="16"/>
        <v>1230.8999999999999</v>
      </c>
      <c r="T17" s="31">
        <f t="shared" si="16"/>
        <v>100</v>
      </c>
      <c r="U17" s="31">
        <f t="shared" si="16"/>
        <v>1174.4000000000001</v>
      </c>
      <c r="V17" s="31">
        <f t="shared" si="16"/>
        <v>99.999999999999986</v>
      </c>
      <c r="W17" s="31">
        <f t="shared" si="16"/>
        <v>1130</v>
      </c>
      <c r="X17" s="31">
        <f t="shared" si="16"/>
        <v>100</v>
      </c>
      <c r="Y17" s="31">
        <f t="shared" si="16"/>
        <v>980.65194000000008</v>
      </c>
      <c r="Z17" s="31">
        <f t="shared" si="16"/>
        <v>100</v>
      </c>
      <c r="AA17" s="31">
        <f t="shared" si="16"/>
        <v>976.1410199999998</v>
      </c>
      <c r="AB17" s="31">
        <f t="shared" si="16"/>
        <v>100.00000000000001</v>
      </c>
      <c r="AC17" s="31">
        <f t="shared" ref="AC17:AH17" si="17">SUM(AC6:AC16)</f>
        <v>934.87963000000002</v>
      </c>
      <c r="AD17" s="31">
        <f t="shared" si="17"/>
        <v>100.00000000000001</v>
      </c>
      <c r="AE17" s="31">
        <f t="shared" si="17"/>
        <v>3461.7742800000005</v>
      </c>
      <c r="AF17" s="31">
        <f t="shared" si="17"/>
        <v>100</v>
      </c>
      <c r="AG17" s="31">
        <f t="shared" si="17"/>
        <v>1442.1073099999996</v>
      </c>
      <c r="AH17" s="31">
        <f t="shared" si="17"/>
        <v>100.00000000000001</v>
      </c>
      <c r="AI17" s="31">
        <f>SUM(AI6:AI16)</f>
        <v>1610.9165</v>
      </c>
      <c r="AJ17" s="31">
        <f>SUM(AJ6:AJ16)</f>
        <v>100</v>
      </c>
      <c r="AK17" s="31">
        <f>SUM(AK6:AK16)</f>
        <v>1694.47703</v>
      </c>
      <c r="AL17" s="31">
        <f>SUM(AL6:AL16)</f>
        <v>100.00000000000001</v>
      </c>
    </row>
    <row r="18" spans="1:38" ht="18.75" customHeight="1" x14ac:dyDescent="0.35">
      <c r="A18" s="1"/>
      <c r="B18" s="34" t="s">
        <v>33</v>
      </c>
      <c r="C18" s="33"/>
      <c r="D18" s="3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5"/>
      <c r="Z18" s="5"/>
      <c r="AA18" s="5"/>
      <c r="AB18" s="5"/>
      <c r="AC18" s="5"/>
      <c r="AD18" s="5"/>
    </row>
    <row r="19" spans="1:38" ht="18.75" customHeight="1" x14ac:dyDescent="0.35">
      <c r="A19" s="1"/>
      <c r="B19" s="32" t="s">
        <v>30</v>
      </c>
      <c r="C19" s="33"/>
      <c r="D19" s="33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5"/>
      <c r="Z19" s="5"/>
      <c r="AA19" s="5"/>
      <c r="AB19" s="5"/>
      <c r="AC19" s="5"/>
      <c r="AD19" s="5"/>
    </row>
    <row r="20" spans="1:38" ht="21" customHeight="1" x14ac:dyDescent="0.35">
      <c r="A20" s="1"/>
      <c r="B20" s="32" t="s">
        <v>28</v>
      </c>
      <c r="C20" s="33"/>
      <c r="D20" s="33"/>
      <c r="AC20" s="5"/>
      <c r="AD20" s="5"/>
    </row>
    <row r="21" spans="1:38" ht="17.25" x14ac:dyDescent="0.3"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</sheetData>
  <mergeCells count="4">
    <mergeCell ref="B17:D17"/>
    <mergeCell ref="B1:AL1"/>
    <mergeCell ref="B2:AL2"/>
    <mergeCell ref="B3:AL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7" orientation="landscape" r:id="rId1"/>
  <ignoredErrors>
    <ignoredError sqref="E17 AG17 AE17 AC17 AA17 Y17 G17 I17 K17 M17 O17 Q17 S17 U17 W17" formulaRange="1"/>
  </ignoredErrors>
  <webPublishItems count="2">
    <webPublishItem id="15688" divId="Consolidado_Sector_2008-2020_15688" sourceType="range" sourceRef="B1:AD20" destinationFile="Z:\Balanza de Pagos\Inversión Extranjera Directa IED\Consolidado_Sector_2008-2020.htm"/>
    <webPublishItem id="30457" divId="Consolidado_Sector_30457" sourceType="range" sourceRef="B1:AL20" destinationFile="T:\Balanza de Pagos\Inversión Extranjera Directa IED\Consolidado_Sector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Sectores 24</vt:lpstr>
      <vt:lpstr>'Sectores 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Hilene Recinos</dc:creator>
  <cp:lastModifiedBy>Luis Alfredo Arriola Mansilla</cp:lastModifiedBy>
  <cp:lastPrinted>2025-03-28T17:24:35Z</cp:lastPrinted>
  <dcterms:created xsi:type="dcterms:W3CDTF">2019-12-04T19:26:03Z</dcterms:created>
  <dcterms:modified xsi:type="dcterms:W3CDTF">2025-03-28T17:42:54Z</dcterms:modified>
</cp:coreProperties>
</file>